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ПРОГНОЗ\прогноз 2025-2027 годы\утвержденные формы Свечинский мо\"/>
    </mc:Choice>
  </mc:AlternateContent>
  <bookViews>
    <workbookView showSheetTabs="0" xWindow="0" yWindow="0" windowWidth="19200" windowHeight="10305" activeTab="1"/>
  </bookViews>
  <sheets>
    <sheet name="Evaluation Version" sheetId="1" r:id="rId1"/>
    <sheet name="_1_ 14 - Труд_2016" sheetId="2" r:id="rId2"/>
  </sheets>
  <definedNames>
    <definedName name="_xlnm.Print_Area">#REF!</definedName>
  </definedNames>
  <calcPr calcId="162913"/>
</workbook>
</file>

<file path=xl/calcChain.xml><?xml version="1.0" encoding="utf-8"?>
<calcChain xmlns="http://schemas.openxmlformats.org/spreadsheetml/2006/main">
  <c r="F30" i="2" l="1"/>
  <c r="I121" i="2" l="1"/>
  <c r="G121" i="2"/>
  <c r="K120" i="2"/>
  <c r="K121" i="2" s="1"/>
  <c r="J120" i="2"/>
  <c r="J121" i="2" s="1"/>
  <c r="I120" i="2"/>
  <c r="H120" i="2"/>
  <c r="G120" i="2"/>
  <c r="F120" i="2"/>
  <c r="F121" i="2" s="1"/>
  <c r="E120" i="2"/>
  <c r="E121" i="2" s="1"/>
  <c r="D120" i="2"/>
  <c r="D121" i="2" s="1"/>
  <c r="C120" i="2"/>
  <c r="E118" i="2"/>
  <c r="K117" i="2"/>
  <c r="J117" i="2"/>
  <c r="I117" i="2"/>
  <c r="I118" i="2" s="1"/>
  <c r="H117" i="2"/>
  <c r="G117" i="2"/>
  <c r="G118" i="2" s="1"/>
  <c r="F117" i="2"/>
  <c r="F118" i="2" s="1"/>
  <c r="E117" i="2"/>
  <c r="D117" i="2"/>
  <c r="D118" i="2" s="1"/>
  <c r="C117" i="2"/>
  <c r="E115" i="2"/>
  <c r="K114" i="2"/>
  <c r="J114" i="2"/>
  <c r="I114" i="2"/>
  <c r="H114" i="2"/>
  <c r="J115" i="2" s="1"/>
  <c r="G114" i="2"/>
  <c r="G115" i="2" s="1"/>
  <c r="F114" i="2"/>
  <c r="F115" i="2" s="1"/>
  <c r="E114" i="2"/>
  <c r="D114" i="2"/>
  <c r="C114" i="2"/>
  <c r="D115" i="2" s="1"/>
  <c r="D112" i="2"/>
  <c r="K111" i="2"/>
  <c r="J111" i="2"/>
  <c r="I111" i="2"/>
  <c r="K112" i="2" s="1"/>
  <c r="H111" i="2"/>
  <c r="G111" i="2"/>
  <c r="G112" i="2" s="1"/>
  <c r="F111" i="2"/>
  <c r="F112" i="2" s="1"/>
  <c r="E111" i="2"/>
  <c r="E112" i="2" s="1"/>
  <c r="D111" i="2"/>
  <c r="C111" i="2"/>
  <c r="D109" i="2"/>
  <c r="K108" i="2"/>
  <c r="K109" i="2" s="1"/>
  <c r="J108" i="2"/>
  <c r="I108" i="2"/>
  <c r="H108" i="2"/>
  <c r="G108" i="2"/>
  <c r="G109" i="2" s="1"/>
  <c r="F108" i="2"/>
  <c r="F109" i="2" s="1"/>
  <c r="E108" i="2"/>
  <c r="D108" i="2"/>
  <c r="E109" i="2" s="1"/>
  <c r="C108" i="2"/>
  <c r="K105" i="2"/>
  <c r="J105" i="2"/>
  <c r="I105" i="2"/>
  <c r="I106" i="2" s="1"/>
  <c r="H105" i="2"/>
  <c r="J106" i="2" s="1"/>
  <c r="G105" i="2"/>
  <c r="F105" i="2"/>
  <c r="F106" i="2" s="1"/>
  <c r="E105" i="2"/>
  <c r="G106" i="2" s="1"/>
  <c r="D105" i="2"/>
  <c r="D106" i="2" s="1"/>
  <c r="C105" i="2"/>
  <c r="F103" i="2"/>
  <c r="K102" i="2"/>
  <c r="J102" i="2"/>
  <c r="I102" i="2"/>
  <c r="I103" i="2" s="1"/>
  <c r="H102" i="2"/>
  <c r="H103" i="2" s="1"/>
  <c r="G102" i="2"/>
  <c r="F102" i="2"/>
  <c r="E102" i="2"/>
  <c r="E103" i="2" s="1"/>
  <c r="D102" i="2"/>
  <c r="D103" i="2" s="1"/>
  <c r="C102" i="2"/>
  <c r="K100" i="2"/>
  <c r="G100" i="2"/>
  <c r="F100" i="2"/>
  <c r="K99" i="2"/>
  <c r="J99" i="2"/>
  <c r="I99" i="2"/>
  <c r="I100" i="2" s="1"/>
  <c r="H99" i="2"/>
  <c r="H100" i="2" s="1"/>
  <c r="G99" i="2"/>
  <c r="F99" i="2"/>
  <c r="E99" i="2"/>
  <c r="D99" i="2"/>
  <c r="E100" i="2" s="1"/>
  <c r="C99" i="2"/>
  <c r="D97" i="2"/>
  <c r="K96" i="2"/>
  <c r="J96" i="2"/>
  <c r="I96" i="2"/>
  <c r="I97" i="2" s="1"/>
  <c r="H96" i="2"/>
  <c r="G96" i="2"/>
  <c r="G97" i="2" s="1"/>
  <c r="F96" i="2"/>
  <c r="F97" i="2" s="1"/>
  <c r="E96" i="2"/>
  <c r="D96" i="2"/>
  <c r="E97" i="2" s="1"/>
  <c r="C96" i="2"/>
  <c r="E94" i="2"/>
  <c r="D94" i="2"/>
  <c r="K93" i="2"/>
  <c r="J93" i="2"/>
  <c r="I93" i="2"/>
  <c r="I94" i="2" s="1"/>
  <c r="H93" i="2"/>
  <c r="G93" i="2"/>
  <c r="G94" i="2" s="1"/>
  <c r="F93" i="2"/>
  <c r="F94" i="2" s="1"/>
  <c r="E93" i="2"/>
  <c r="D93" i="2"/>
  <c r="C93" i="2"/>
  <c r="I91" i="2"/>
  <c r="K90" i="2"/>
  <c r="K91" i="2" s="1"/>
  <c r="J90" i="2"/>
  <c r="I90" i="2"/>
  <c r="H90" i="2"/>
  <c r="G90" i="2"/>
  <c r="G91" i="2" s="1"/>
  <c r="F90" i="2"/>
  <c r="F91" i="2" s="1"/>
  <c r="E90" i="2"/>
  <c r="E91" i="2" s="1"/>
  <c r="D90" i="2"/>
  <c r="D91" i="2" s="1"/>
  <c r="C90" i="2"/>
  <c r="D88" i="2"/>
  <c r="K87" i="2"/>
  <c r="J87" i="2"/>
  <c r="I87" i="2"/>
  <c r="H87" i="2"/>
  <c r="G87" i="2"/>
  <c r="G88" i="2" s="1"/>
  <c r="F87" i="2"/>
  <c r="F88" i="2" s="1"/>
  <c r="E87" i="2"/>
  <c r="E88" i="2" s="1"/>
  <c r="D87" i="2"/>
  <c r="C87" i="2"/>
  <c r="G85" i="2"/>
  <c r="K84" i="2"/>
  <c r="J84" i="2"/>
  <c r="I84" i="2"/>
  <c r="I85" i="2" s="1"/>
  <c r="H84" i="2"/>
  <c r="H85" i="2" s="1"/>
  <c r="G84" i="2"/>
  <c r="F84" i="2"/>
  <c r="E84" i="2"/>
  <c r="F85" i="2" s="1"/>
  <c r="D84" i="2"/>
  <c r="D85" i="2" s="1"/>
  <c r="C84" i="2"/>
  <c r="E82" i="2"/>
  <c r="K81" i="2"/>
  <c r="K82" i="2" s="1"/>
  <c r="J81" i="2"/>
  <c r="J82" i="2" s="1"/>
  <c r="I81" i="2"/>
  <c r="I82" i="2" s="1"/>
  <c r="H81" i="2"/>
  <c r="H82" i="2" s="1"/>
  <c r="G81" i="2"/>
  <c r="G82" i="2" s="1"/>
  <c r="F81" i="2"/>
  <c r="F82" i="2" s="1"/>
  <c r="E81" i="2"/>
  <c r="D81" i="2"/>
  <c r="D82" i="2" s="1"/>
  <c r="C81" i="2"/>
  <c r="E79" i="2"/>
  <c r="K78" i="2"/>
  <c r="J78" i="2"/>
  <c r="J79" i="2" s="1"/>
  <c r="I78" i="2"/>
  <c r="H78" i="2"/>
  <c r="H79" i="2" s="1"/>
  <c r="G78" i="2"/>
  <c r="G79" i="2" s="1"/>
  <c r="F78" i="2"/>
  <c r="F79" i="2" s="1"/>
  <c r="E78" i="2"/>
  <c r="D78" i="2"/>
  <c r="D79" i="2" s="1"/>
  <c r="C78" i="2"/>
  <c r="K75" i="2"/>
  <c r="J75" i="2"/>
  <c r="I75" i="2"/>
  <c r="H75" i="2"/>
  <c r="G75" i="2"/>
  <c r="G76" i="2" s="1"/>
  <c r="F75" i="2"/>
  <c r="F76" i="2" s="1"/>
  <c r="E75" i="2"/>
  <c r="E76" i="2" s="1"/>
  <c r="D75" i="2"/>
  <c r="D76" i="2" s="1"/>
  <c r="C75" i="2"/>
  <c r="E73" i="2"/>
  <c r="D73" i="2"/>
  <c r="K72" i="2"/>
  <c r="J72" i="2"/>
  <c r="I72" i="2"/>
  <c r="H72" i="2"/>
  <c r="G72" i="2"/>
  <c r="G73" i="2" s="1"/>
  <c r="F72" i="2"/>
  <c r="F73" i="2" s="1"/>
  <c r="E72" i="2"/>
  <c r="D72" i="2"/>
  <c r="C72" i="2"/>
  <c r="J70" i="2"/>
  <c r="I70" i="2"/>
  <c r="H70" i="2"/>
  <c r="K69" i="2"/>
  <c r="K70" i="2" s="1"/>
  <c r="J69" i="2"/>
  <c r="I69" i="2"/>
  <c r="H69" i="2"/>
  <c r="G69" i="2"/>
  <c r="F69" i="2"/>
  <c r="F70" i="2" s="1"/>
  <c r="E69" i="2"/>
  <c r="G70" i="2" s="1"/>
  <c r="D69" i="2"/>
  <c r="D70" i="2" s="1"/>
  <c r="C69" i="2"/>
  <c r="K64" i="2"/>
  <c r="J64" i="2"/>
  <c r="I64" i="2"/>
  <c r="H64" i="2"/>
  <c r="H65" i="2" s="1"/>
  <c r="G64" i="2"/>
  <c r="G65" i="2" s="1"/>
  <c r="F64" i="2"/>
  <c r="F65" i="2" s="1"/>
  <c r="E64" i="2"/>
  <c r="E65" i="2" s="1"/>
  <c r="D64" i="2"/>
  <c r="D65" i="2" s="1"/>
  <c r="C64" i="2"/>
  <c r="D63" i="2"/>
  <c r="K62" i="2"/>
  <c r="J62" i="2"/>
  <c r="I62" i="2"/>
  <c r="I63" i="2" s="1"/>
  <c r="H62" i="2"/>
  <c r="G62" i="2"/>
  <c r="G63" i="2" s="1"/>
  <c r="F62" i="2"/>
  <c r="F63" i="2" s="1"/>
  <c r="E62" i="2"/>
  <c r="D62" i="2"/>
  <c r="E63" i="2" s="1"/>
  <c r="C62" i="2"/>
  <c r="E60" i="2"/>
  <c r="D60" i="2"/>
  <c r="K59" i="2"/>
  <c r="K60" i="2" s="1"/>
  <c r="J59" i="2"/>
  <c r="I59" i="2"/>
  <c r="H59" i="2"/>
  <c r="G59" i="2"/>
  <c r="G60" i="2" s="1"/>
  <c r="F59" i="2"/>
  <c r="F60" i="2" s="1"/>
  <c r="E59" i="2"/>
  <c r="D59" i="2"/>
  <c r="C59" i="2"/>
  <c r="K36" i="2"/>
  <c r="K30" i="2" s="1"/>
  <c r="J36" i="2"/>
  <c r="J30" i="2" s="1"/>
  <c r="J55" i="2" s="1"/>
  <c r="I36" i="2"/>
  <c r="I66" i="2" s="1"/>
  <c r="H36" i="2"/>
  <c r="H66" i="2" s="1"/>
  <c r="G36" i="2"/>
  <c r="G66" i="2" s="1"/>
  <c r="F36" i="2"/>
  <c r="F66" i="2" s="1"/>
  <c r="E36" i="2"/>
  <c r="E30" i="2" s="1"/>
  <c r="D36" i="2"/>
  <c r="D30" i="2" s="1"/>
  <c r="C36" i="2"/>
  <c r="C30" i="2" s="1"/>
  <c r="C55" i="2" s="1"/>
  <c r="K118" i="2" l="1"/>
  <c r="J112" i="2"/>
  <c r="K106" i="2"/>
  <c r="K103" i="2"/>
  <c r="J97" i="2"/>
  <c r="K97" i="2"/>
  <c r="K94" i="2"/>
  <c r="J91" i="2"/>
  <c r="K88" i="2"/>
  <c r="K85" i="2"/>
  <c r="K79" i="2"/>
  <c r="I30" i="2"/>
  <c r="I55" i="2" s="1"/>
  <c r="K76" i="2"/>
  <c r="J66" i="2"/>
  <c r="J67" i="2" s="1"/>
  <c r="J76" i="2"/>
  <c r="K66" i="2"/>
  <c r="K67" i="2" s="1"/>
  <c r="K73" i="2"/>
  <c r="K65" i="2"/>
  <c r="K63" i="2"/>
  <c r="J63" i="2"/>
  <c r="J118" i="2"/>
  <c r="J109" i="2"/>
  <c r="H106" i="2"/>
  <c r="J103" i="2"/>
  <c r="J100" i="2"/>
  <c r="J94" i="2"/>
  <c r="J88" i="2"/>
  <c r="J85" i="2"/>
  <c r="H30" i="2"/>
  <c r="J73" i="2"/>
  <c r="J65" i="2"/>
  <c r="J60" i="2"/>
  <c r="I60" i="2"/>
  <c r="H121" i="2"/>
  <c r="H118" i="2"/>
  <c r="I115" i="2"/>
  <c r="H115" i="2"/>
  <c r="I112" i="2"/>
  <c r="H112" i="2"/>
  <c r="H109" i="2"/>
  <c r="H94" i="2"/>
  <c r="H91" i="2"/>
  <c r="I88" i="2"/>
  <c r="H88" i="2"/>
  <c r="I79" i="2"/>
  <c r="I76" i="2"/>
  <c r="H76" i="2"/>
  <c r="I73" i="2"/>
  <c r="G30" i="2"/>
  <c r="G55" i="2" s="1"/>
  <c r="F55" i="2"/>
  <c r="H73" i="2"/>
  <c r="I65" i="2"/>
  <c r="H63" i="2"/>
  <c r="H60" i="2"/>
  <c r="I67" i="2"/>
  <c r="D55" i="2"/>
  <c r="D56" i="2" s="1"/>
  <c r="D31" i="2"/>
  <c r="H67" i="2"/>
  <c r="E31" i="2"/>
  <c r="E55" i="2"/>
  <c r="E56" i="2" s="1"/>
  <c r="K55" i="2"/>
  <c r="C66" i="2"/>
  <c r="G103" i="2"/>
  <c r="I109" i="2"/>
  <c r="K115" i="2"/>
  <c r="D66" i="2"/>
  <c r="D67" i="2" s="1"/>
  <c r="E66" i="2"/>
  <c r="E67" i="2" s="1"/>
  <c r="E70" i="2"/>
  <c r="H97" i="2"/>
  <c r="E106" i="2"/>
  <c r="E85" i="2"/>
  <c r="D100" i="2"/>
  <c r="I56" i="2" l="1"/>
  <c r="K31" i="2"/>
  <c r="K56" i="2"/>
  <c r="H55" i="2"/>
  <c r="J56" i="2" s="1"/>
  <c r="J31" i="2"/>
  <c r="G31" i="2"/>
  <c r="I31" i="2"/>
  <c r="F31" i="2"/>
  <c r="H31" i="2"/>
  <c r="G67" i="2"/>
  <c r="G56" i="2"/>
  <c r="F67" i="2"/>
  <c r="F56" i="2"/>
  <c r="H56" i="2" l="1"/>
</calcChain>
</file>

<file path=xl/sharedStrings.xml><?xml version="1.0" encoding="utf-8"?>
<sst xmlns="http://schemas.openxmlformats.org/spreadsheetml/2006/main" count="397" uniqueCount="49">
  <si>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</si>
  <si>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</si>
  <si>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</si>
  <si>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</si>
  <si>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</si>
  <si>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</si>
  <si>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</si>
  <si>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</si>
  <si>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</si>
  <si>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</si>
  <si>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XII. Труд</t>
  </si>
  <si>
    <t>Численность занятого населения в организациях, включая занятых по найму у индивидуальных предпринимателей и отдельных граждан</t>
  </si>
  <si>
    <t>человек</t>
  </si>
  <si>
    <t>Значения показателей заполнится атоматически после утверждения и подписания формы "Баланс трудовых ресурсов"</t>
  </si>
  <si>
    <t>Темп роста численности</t>
  </si>
  <si>
    <t xml:space="preserve">% к предыдущему году </t>
  </si>
  <si>
    <t>в том числе:</t>
  </si>
  <si>
    <t>Раздел A Сельское, лесное хозяйство, охота, рыболовство и рыбоводство</t>
  </si>
  <si>
    <t xml:space="preserve">    в том числе: 01 Растениеводство и животноводство, охота и предоставление соответствующих услуг в этих областях</t>
  </si>
  <si>
    <t xml:space="preserve">    в том числе: 02 Лесоводство и лесозаготовки</t>
  </si>
  <si>
    <t xml:space="preserve">ПРОМЫШЛЕННОСТЬ </t>
  </si>
  <si>
    <t>Раздел B Добыча полезных ископаемых</t>
  </si>
  <si>
    <t>Раздел С Обрабатывающие производства</t>
  </si>
  <si>
    <t xml:space="preserve">Раздел D Обеспечение электрической энергией, газом и паром; кондиционирование воздуха                                                   </t>
  </si>
  <si>
    <t>Раздел E Водоснабжение; водоотведение, организация сбора и утилизации отходов, деятельность по ликвидации загрязнениЙ</t>
  </si>
  <si>
    <t>Раздел F Строительство</t>
  </si>
  <si>
    <t xml:space="preserve">Раздел G Торговля оптовая и розничная; ремонт автотранспортных средств и мотоциклов </t>
  </si>
  <si>
    <t>Раздел H Транспортировка и хранение</t>
  </si>
  <si>
    <t>Раздел I Деятельность гостиниц и предприятий общественного питания</t>
  </si>
  <si>
    <t>Раздел J Деятельность в области информации и связи</t>
  </si>
  <si>
    <t>Раздел K Деятельность финансовая и страховая</t>
  </si>
  <si>
    <t>Раздел L Деятельность по операциям с недвижимым имуществом</t>
  </si>
  <si>
    <t>Раздел M Деятельность профессиональная, научная и техническая</t>
  </si>
  <si>
    <t>Раздел N Деятельность административная и сопутствующие дополнительные услуги</t>
  </si>
  <si>
    <t>Раздел O Государственное управление и обеспечение военной безопасности; социальное обеспечение</t>
  </si>
  <si>
    <t>Раздел P Образование</t>
  </si>
  <si>
    <t>Раздел Q Деятельность в области здравоохранения и социальных услуг</t>
  </si>
  <si>
    <t>Раздел R Деятельность в области культуры, спорта, организации досуга и развлечений</t>
  </si>
  <si>
    <t>Раздел S Предоставление прочих видов услуг</t>
  </si>
  <si>
    <t>Фонд оплаты труда</t>
  </si>
  <si>
    <t>тыс. рублей</t>
  </si>
  <si>
    <t>Темп роста фонда оплаты труда</t>
  </si>
  <si>
    <t>Раздел E Водоснабжение; водоотведение, организация сбора и утилизации отходов, деятельность по ликвидации загрязнений</t>
  </si>
  <si>
    <t>Среднемесячная номинальная начисленная заработная плата в расчете на одного работника</t>
  </si>
  <si>
    <t>рублей</t>
  </si>
  <si>
    <t>Темп роста заработной платы</t>
  </si>
  <si>
    <r>
      <t xml:space="preserve">СПРАВОЧНО: в том числе по крупным и средним организациям </t>
    </r>
    <r>
      <rPr>
        <b/>
        <i/>
        <sz val="7"/>
        <color rgb="FFFF0000"/>
        <rFont val="Arial Cyr"/>
        <charset val="204"/>
      </rPr>
      <t>(по хозяйственным видам экономичекой деятельности)</t>
    </r>
  </si>
  <si>
    <t>х</t>
  </si>
  <si>
    <t xml:space="preserve">    Темп роста заработной платы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</si>
</sst>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;\-#,##0.0"/>
    <numFmt numFmtId="165" formatCode="#,##0.0"/>
  </numFmts>
  <fonts count="14" x14ac:knownFonts="1">
    <font>
      <sz val="8.25"/>
      <color rgb="FF000000"/>
      <name val="Tahoma"/>
    </font>
    <font>
      <sz val="10"/>
      <name val="Arial Cyr"/>
    </font>
    <font>
      <sz val="8.25"/>
      <name val="Tahoma"/>
    </font>
    <font>
      <i/>
      <sz val="8"/>
      <name val="Arial"/>
    </font>
    <font>
      <sz val="8"/>
      <name val="Arial"/>
    </font>
    <font>
      <sz val="7"/>
      <name val="Arial"/>
    </font>
    <font>
      <b/>
      <sz val="7"/>
      <name val="Arial"/>
    </font>
    <font>
      <i/>
      <sz val="7"/>
      <name val="Arial"/>
    </font>
    <font>
      <b/>
      <sz val="8"/>
      <name val="Arial"/>
    </font>
    <font>
      <i/>
      <sz val="7"/>
      <name val="Arial Cyr"/>
    </font>
    <font>
      <i/>
      <sz val="8"/>
      <name val="Arial Cyr"/>
    </font>
    <font>
      <sz val="8"/>
      <name val="Arial Cyr"/>
    </font>
    <font>
      <b/>
      <sz val="7"/>
      <color rgb="FFFF0000"/>
      <name val="Arial"/>
    </font>
    <font>
      <b/>
      <i/>
      <sz val="7"/>
      <color rgb="FFFF0000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rgb="FFC0C0C0"/>
      </patternFill>
    </fill>
    <fill>
      <patternFill patternType="solid">
        <fgColor theme="0" tint="-0.249977111117893"/>
        <bgColor indexed="65"/>
      </patternFill>
    </fill>
    <fill>
      <patternFill patternType="solid">
        <fgColor theme="0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FFFF00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FFFF"/>
      </patternFill>
    </fill>
  </fills>
  <borders count="3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protection locked="0"/>
    </xf>
    <xf numFmtId="0" fontId="1" fillId="0" borderId="0"/>
  </cellStyleXfs>
  <cellXfs count="107">
    <xf numFmtId="0" fontId="0" fillId="0" borderId="0" xfId="0" applyFont="1">
      <protection locked="0"/>
    </xf>
    <xf numFmtId="0" fontId="2" fillId="0" borderId="0" xfId="0" applyFont="1" applyAlignment="1">
      <alignment vertical="top"/>
      <protection locked="0"/>
    </xf>
    <xf numFmtId="0" fontId="3" fillId="0" borderId="0" xfId="0" applyFont="1" applyProtection="1"/>
    <xf numFmtId="0" fontId="4" fillId="0" borderId="0" xfId="0" applyFont="1" applyAlignment="1" applyProtection="1">
      <alignment horizontal="left" vertical="center"/>
    </xf>
    <xf numFmtId="0" fontId="5" fillId="0" borderId="0" xfId="0" applyFont="1" applyProtection="1"/>
    <xf numFmtId="0" fontId="4" fillId="0" borderId="0" xfId="0" applyFont="1" applyAlignment="1" applyProtection="1">
      <alignment horizontal="center" vertical="top"/>
    </xf>
    <xf numFmtId="0" fontId="2" fillId="0" borderId="0" xfId="0" applyFont="1" applyProtection="1"/>
    <xf numFmtId="0" fontId="5" fillId="0" borderId="1" xfId="0" applyFont="1" applyBorder="1" applyAlignment="1" applyProtection="1">
      <alignment horizontal="center" vertical="center" wrapText="1"/>
    </xf>
    <xf numFmtId="164" fontId="3" fillId="0" borderId="2" xfId="0" applyNumberFormat="1" applyFont="1" applyBorder="1" applyAlignment="1" applyProtection="1">
      <alignment horizontal="center" vertical="top"/>
    </xf>
    <xf numFmtId="164" fontId="3" fillId="0" borderId="3" xfId="0" applyNumberFormat="1" applyFont="1" applyBorder="1" applyAlignment="1" applyProtection="1">
      <alignment horizontal="center" vertical="top"/>
    </xf>
    <xf numFmtId="164" fontId="3" fillId="0" borderId="4" xfId="0" applyNumberFormat="1" applyFont="1" applyBorder="1" applyAlignment="1" applyProtection="1">
      <alignment horizontal="center" vertical="top"/>
    </xf>
    <xf numFmtId="0" fontId="5" fillId="0" borderId="5" xfId="0" applyFont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5" xfId="0" applyFont="1" applyBorder="1" applyAlignment="1" applyProtection="1">
      <alignment horizontal="left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3" fontId="8" fillId="0" borderId="2" xfId="0" applyNumberFormat="1" applyFont="1" applyBorder="1" applyAlignment="1" applyProtection="1">
      <alignment horizontal="center" vertical="top"/>
    </xf>
    <xf numFmtId="3" fontId="8" fillId="0" borderId="3" xfId="0" applyNumberFormat="1" applyFont="1" applyBorder="1" applyAlignment="1" applyProtection="1">
      <alignment horizontal="center" vertical="top"/>
    </xf>
    <xf numFmtId="3" fontId="8" fillId="0" borderId="4" xfId="0" applyNumberFormat="1" applyFont="1" applyBorder="1" applyAlignment="1" applyProtection="1">
      <alignment horizontal="center" vertical="top"/>
    </xf>
    <xf numFmtId="164" fontId="4" fillId="0" borderId="2" xfId="0" applyNumberFormat="1" applyFont="1" applyBorder="1" applyAlignment="1" applyProtection="1">
      <alignment horizontal="center" vertical="top"/>
    </xf>
    <xf numFmtId="164" fontId="4" fillId="0" borderId="3" xfId="0" applyNumberFormat="1" applyFont="1" applyBorder="1" applyAlignment="1" applyProtection="1">
      <alignment horizontal="center" vertical="top"/>
    </xf>
    <xf numFmtId="164" fontId="4" fillId="0" borderId="4" xfId="0" applyNumberFormat="1" applyFont="1" applyBorder="1" applyAlignment="1" applyProtection="1">
      <alignment horizontal="center" vertical="top"/>
    </xf>
    <xf numFmtId="165" fontId="8" fillId="4" borderId="7" xfId="0" applyNumberFormat="1" applyFont="1" applyFill="1" applyBorder="1" applyAlignment="1" applyProtection="1">
      <alignment horizontal="center" vertical="top"/>
    </xf>
    <xf numFmtId="165" fontId="8" fillId="4" borderId="8" xfId="0" applyNumberFormat="1" applyFont="1" applyFill="1" applyBorder="1" applyAlignment="1" applyProtection="1">
      <alignment horizontal="center" vertical="top"/>
    </xf>
    <xf numFmtId="165" fontId="8" fillId="4" borderId="9" xfId="0" applyNumberFormat="1" applyFont="1" applyFill="1" applyBorder="1" applyAlignment="1" applyProtection="1">
      <alignment horizontal="center" vertical="top"/>
    </xf>
    <xf numFmtId="164" fontId="8" fillId="3" borderId="7" xfId="0" applyNumberFormat="1" applyFont="1" applyFill="1" applyBorder="1" applyAlignment="1" applyProtection="1">
      <alignment horizontal="center" vertical="top"/>
    </xf>
    <xf numFmtId="164" fontId="8" fillId="3" borderId="8" xfId="0" applyNumberFormat="1" applyFont="1" applyFill="1" applyBorder="1" applyAlignment="1" applyProtection="1">
      <alignment horizontal="center" vertical="top"/>
    </xf>
    <xf numFmtId="164" fontId="8" fillId="3" borderId="9" xfId="0" applyNumberFormat="1" applyFont="1" applyFill="1" applyBorder="1" applyAlignment="1" applyProtection="1">
      <alignment horizontal="center" vertical="top"/>
    </xf>
    <xf numFmtId="0" fontId="4" fillId="5" borderId="0" xfId="0" applyFont="1" applyFill="1" applyAlignment="1" applyProtection="1">
      <alignment vertical="top"/>
    </xf>
    <xf numFmtId="0" fontId="9" fillId="6" borderId="1" xfId="0" applyFont="1" applyFill="1" applyBorder="1" applyAlignment="1" applyProtection="1">
      <alignment horizontal="left" vertical="center" wrapText="1" shrinkToFit="1"/>
    </xf>
    <xf numFmtId="0" fontId="9" fillId="6" borderId="1" xfId="0" applyFont="1" applyFill="1" applyBorder="1" applyAlignment="1" applyProtection="1">
      <alignment horizontal="center" vertical="center" wrapText="1" shrinkToFit="1"/>
    </xf>
    <xf numFmtId="165" fontId="10" fillId="6" borderId="2" xfId="0" applyNumberFormat="1" applyFont="1" applyFill="1" applyBorder="1" applyAlignment="1" applyProtection="1">
      <alignment horizontal="center" vertical="top" wrapText="1"/>
    </xf>
    <xf numFmtId="165" fontId="10" fillId="6" borderId="3" xfId="0" applyNumberFormat="1" applyFont="1" applyFill="1" applyBorder="1" applyAlignment="1" applyProtection="1">
      <alignment horizontal="center" vertical="top" wrapText="1"/>
    </xf>
    <xf numFmtId="0" fontId="6" fillId="4" borderId="6" xfId="0" applyFont="1" applyFill="1" applyBorder="1" applyAlignment="1" applyProtection="1">
      <alignment horizontal="left" vertical="center" wrapText="1"/>
    </xf>
    <xf numFmtId="0" fontId="5" fillId="4" borderId="6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165" fontId="8" fillId="4" borderId="13" xfId="0" applyNumberFormat="1" applyFont="1" applyFill="1" applyBorder="1" applyAlignment="1" applyProtection="1">
      <alignment horizontal="center" vertical="top"/>
    </xf>
    <xf numFmtId="165" fontId="8" fillId="4" borderId="14" xfId="0" applyNumberFormat="1" applyFont="1" applyFill="1" applyBorder="1" applyAlignment="1" applyProtection="1">
      <alignment horizontal="center" vertical="top"/>
    </xf>
    <xf numFmtId="165" fontId="8" fillId="4" borderId="15" xfId="0" applyNumberFormat="1" applyFont="1" applyFill="1" applyBorder="1" applyAlignment="1" applyProtection="1">
      <alignment horizontal="center" vertical="top"/>
    </xf>
    <xf numFmtId="164" fontId="8" fillId="3" borderId="13" xfId="0" applyNumberFormat="1" applyFont="1" applyFill="1" applyBorder="1" applyAlignment="1" applyProtection="1">
      <alignment horizontal="center" vertical="top"/>
    </xf>
    <xf numFmtId="164" fontId="8" fillId="3" borderId="14" xfId="0" applyNumberFormat="1" applyFont="1" applyFill="1" applyBorder="1" applyAlignment="1" applyProtection="1">
      <alignment horizontal="center" vertical="top"/>
    </xf>
    <xf numFmtId="164" fontId="8" fillId="3" borderId="15" xfId="0" applyNumberFormat="1" applyFont="1" applyFill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vertical="center"/>
    </xf>
    <xf numFmtId="0" fontId="4" fillId="0" borderId="18" xfId="0" applyFont="1" applyBorder="1" applyAlignment="1" applyProtection="1">
      <alignment vertical="center" wrapText="1"/>
    </xf>
    <xf numFmtId="165" fontId="11" fillId="5" borderId="4" xfId="0" applyNumberFormat="1" applyFont="1" applyFill="1" applyBorder="1" applyAlignment="1" applyProtection="1">
      <alignment horizontal="center" vertical="top" wrapText="1"/>
    </xf>
    <xf numFmtId="165" fontId="11" fillId="5" borderId="2" xfId="0" applyNumberFormat="1" applyFont="1" applyFill="1" applyBorder="1" applyAlignment="1" applyProtection="1">
      <alignment horizontal="center" vertical="top" wrapText="1"/>
    </xf>
    <xf numFmtId="0" fontId="8" fillId="0" borderId="19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top"/>
    </xf>
    <xf numFmtId="0" fontId="8" fillId="0" borderId="21" xfId="0" applyFont="1" applyBorder="1" applyAlignment="1" applyProtection="1">
      <alignment horizontal="center" vertical="top"/>
    </xf>
    <xf numFmtId="0" fontId="8" fillId="0" borderId="19" xfId="0" applyFont="1" applyBorder="1" applyAlignment="1" applyProtection="1">
      <alignment horizontal="center" vertical="top"/>
    </xf>
    <xf numFmtId="0" fontId="9" fillId="6" borderId="5" xfId="0" applyFont="1" applyFill="1" applyBorder="1" applyAlignment="1" applyProtection="1">
      <alignment horizontal="left" vertical="center" wrapText="1" shrinkToFit="1"/>
    </xf>
    <xf numFmtId="0" fontId="9" fillId="6" borderId="5" xfId="0" applyFont="1" applyFill="1" applyBorder="1" applyAlignment="1" applyProtection="1">
      <alignment horizontal="center" vertical="center" wrapText="1" shrinkToFit="1"/>
    </xf>
    <xf numFmtId="165" fontId="10" fillId="6" borderId="10" xfId="0" applyNumberFormat="1" applyFont="1" applyFill="1" applyBorder="1" applyAlignment="1" applyProtection="1">
      <alignment horizontal="center" vertical="top" wrapText="1"/>
    </xf>
    <xf numFmtId="165" fontId="10" fillId="6" borderId="11" xfId="0" applyNumberFormat="1" applyFont="1" applyFill="1" applyBorder="1" applyAlignment="1" applyProtection="1">
      <alignment horizontal="center" vertical="top" wrapText="1"/>
    </xf>
    <xf numFmtId="165" fontId="11" fillId="5" borderId="12" xfId="0" applyNumberFormat="1" applyFont="1" applyFill="1" applyBorder="1" applyAlignment="1" applyProtection="1">
      <alignment horizontal="center" vertical="top" wrapText="1"/>
    </xf>
    <xf numFmtId="165" fontId="11" fillId="5" borderId="10" xfId="0" applyNumberFormat="1" applyFont="1" applyFill="1" applyBorder="1" applyAlignment="1" applyProtection="1">
      <alignment horizontal="center" vertical="top" wrapText="1"/>
    </xf>
    <xf numFmtId="37" fontId="8" fillId="8" borderId="3" xfId="0" applyNumberFormat="1" applyFont="1" applyFill="1" applyBorder="1" applyAlignment="1" applyProtection="1">
      <alignment horizontal="center" vertical="top"/>
    </xf>
    <xf numFmtId="37" fontId="8" fillId="8" borderId="4" xfId="0" applyNumberFormat="1" applyFont="1" applyFill="1" applyBorder="1" applyAlignment="1" applyProtection="1">
      <alignment horizontal="center" vertical="top"/>
    </xf>
    <xf numFmtId="37" fontId="8" fillId="8" borderId="2" xfId="0" applyNumberFormat="1" applyFont="1" applyFill="1" applyBorder="1" applyAlignment="1" applyProtection="1">
      <alignment horizontal="center" vertical="top"/>
    </xf>
    <xf numFmtId="164" fontId="4" fillId="8" borderId="3" xfId="0" applyNumberFormat="1" applyFont="1" applyFill="1" applyBorder="1" applyAlignment="1" applyProtection="1">
      <alignment horizontal="center" vertical="top"/>
    </xf>
    <xf numFmtId="164" fontId="4" fillId="8" borderId="4" xfId="0" applyNumberFormat="1" applyFont="1" applyFill="1" applyBorder="1" applyAlignment="1" applyProtection="1">
      <alignment horizontal="center" vertical="top"/>
    </xf>
    <xf numFmtId="164" fontId="4" fillId="8" borderId="2" xfId="0" applyNumberFormat="1" applyFont="1" applyFill="1" applyBorder="1" applyAlignment="1" applyProtection="1">
      <alignment horizontal="center" vertical="top"/>
    </xf>
    <xf numFmtId="164" fontId="4" fillId="8" borderId="11" xfId="0" applyNumberFormat="1" applyFont="1" applyFill="1" applyBorder="1" applyAlignment="1" applyProtection="1">
      <alignment horizontal="center" vertical="top"/>
    </xf>
    <xf numFmtId="164" fontId="4" fillId="8" borderId="12" xfId="0" applyNumberFormat="1" applyFont="1" applyFill="1" applyBorder="1" applyAlignment="1" applyProtection="1">
      <alignment horizontal="center" vertical="top"/>
    </xf>
    <xf numFmtId="164" fontId="4" fillId="8" borderId="10" xfId="0" applyNumberFormat="1" applyFont="1" applyFill="1" applyBorder="1" applyAlignment="1" applyProtection="1">
      <alignment horizontal="center" vertical="top"/>
    </xf>
    <xf numFmtId="2" fontId="3" fillId="5" borderId="23" xfId="0" applyNumberFormat="1" applyFont="1" applyFill="1" applyBorder="1" applyAlignment="1" applyProtection="1">
      <alignment horizontal="center" vertical="top"/>
    </xf>
    <xf numFmtId="0" fontId="12" fillId="7" borderId="6" xfId="0" applyFont="1" applyFill="1" applyBorder="1" applyAlignment="1" applyProtection="1">
      <alignment vertical="top" wrapText="1"/>
    </xf>
    <xf numFmtId="0" fontId="7" fillId="4" borderId="22" xfId="0" applyFont="1" applyFill="1" applyBorder="1" applyAlignment="1" applyProtection="1">
      <alignment vertical="top"/>
    </xf>
    <xf numFmtId="2" fontId="4" fillId="5" borderId="1" xfId="0" applyNumberFormat="1" applyFont="1" applyFill="1" applyBorder="1" applyAlignment="1" applyProtection="1">
      <alignment horizontal="center" vertical="top"/>
    </xf>
    <xf numFmtId="2" fontId="4" fillId="5" borderId="5" xfId="0" applyNumberFormat="1" applyFont="1" applyFill="1" applyBorder="1" applyAlignment="1" applyProtection="1">
      <alignment horizontal="center" vertical="top"/>
    </xf>
    <xf numFmtId="2" fontId="4" fillId="5" borderId="6" xfId="0" applyNumberFormat="1" applyFont="1" applyFill="1" applyBorder="1" applyAlignment="1" applyProtection="1">
      <alignment horizontal="center" vertical="top"/>
    </xf>
    <xf numFmtId="164" fontId="4" fillId="2" borderId="2" xfId="0" applyNumberFormat="1" applyFont="1" applyFill="1" applyBorder="1" applyAlignment="1" applyProtection="1">
      <alignment horizontal="center" vertical="top"/>
    </xf>
    <xf numFmtId="2" fontId="4" fillId="5" borderId="16" xfId="0" applyNumberFormat="1" applyFont="1" applyFill="1" applyBorder="1" applyAlignment="1" applyProtection="1">
      <alignment horizontal="center" vertical="top"/>
    </xf>
    <xf numFmtId="164" fontId="4" fillId="2" borderId="3" xfId="0" applyNumberFormat="1" applyFont="1" applyFill="1" applyBorder="1" applyAlignment="1" applyProtection="1">
      <alignment horizontal="center" vertical="top"/>
    </xf>
    <xf numFmtId="164" fontId="4" fillId="2" borderId="4" xfId="0" applyNumberFormat="1" applyFont="1" applyFill="1" applyBorder="1" applyAlignment="1" applyProtection="1">
      <alignment horizontal="center" vertical="top"/>
    </xf>
    <xf numFmtId="3" fontId="4" fillId="2" borderId="2" xfId="0" applyNumberFormat="1" applyFont="1" applyFill="1" applyBorder="1" applyAlignment="1" applyProtection="1">
      <alignment horizontal="center" vertical="top"/>
    </xf>
    <xf numFmtId="3" fontId="4" fillId="2" borderId="3" xfId="0" applyNumberFormat="1" applyFont="1" applyFill="1" applyBorder="1" applyAlignment="1" applyProtection="1">
      <alignment horizontal="center" vertical="top"/>
    </xf>
    <xf numFmtId="3" fontId="4" fillId="2" borderId="4" xfId="0" applyNumberFormat="1" applyFont="1" applyFill="1" applyBorder="1" applyAlignment="1" applyProtection="1">
      <alignment horizontal="center" vertical="top"/>
    </xf>
    <xf numFmtId="164" fontId="4" fillId="2" borderId="10" xfId="0" applyNumberFormat="1" applyFont="1" applyFill="1" applyBorder="1" applyAlignment="1" applyProtection="1">
      <alignment horizontal="center" vertical="top"/>
    </xf>
    <xf numFmtId="164" fontId="4" fillId="2" borderId="11" xfId="0" applyNumberFormat="1" applyFont="1" applyFill="1" applyBorder="1" applyAlignment="1" applyProtection="1">
      <alignment horizontal="center" vertical="top"/>
    </xf>
    <xf numFmtId="164" fontId="4" fillId="2" borderId="12" xfId="0" applyNumberFormat="1" applyFont="1" applyFill="1" applyBorder="1" applyAlignment="1" applyProtection="1">
      <alignment horizontal="center" vertical="top"/>
    </xf>
    <xf numFmtId="2" fontId="4" fillId="5" borderId="24" xfId="0" applyNumberFormat="1" applyFont="1" applyFill="1" applyBorder="1" applyAlignment="1" applyProtection="1">
      <alignment horizontal="center" vertical="top"/>
    </xf>
    <xf numFmtId="0" fontId="4" fillId="9" borderId="25" xfId="0" applyFont="1" applyFill="1" applyBorder="1" applyAlignment="1" applyProtection="1">
      <alignment horizontal="center" vertical="center" wrapText="1"/>
    </xf>
    <xf numFmtId="0" fontId="4" fillId="9" borderId="26" xfId="0" applyFont="1" applyFill="1" applyBorder="1" applyAlignment="1" applyProtection="1">
      <alignment horizontal="center" vertical="center" wrapText="1"/>
    </xf>
    <xf numFmtId="0" fontId="4" fillId="9" borderId="27" xfId="0" applyFont="1" applyFill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4" fillId="0" borderId="30" xfId="0" applyFont="1" applyBorder="1" applyAlignment="1" applyProtection="1">
      <alignment horizontal="center" vertical="center" wrapText="1"/>
    </xf>
    <xf numFmtId="0" fontId="4" fillId="0" borderId="19" xfId="0" applyFont="1" applyBorder="1" applyAlignment="1" applyProtection="1">
      <alignment horizontal="center" vertical="center" wrapText="1"/>
    </xf>
    <xf numFmtId="0" fontId="4" fillId="0" borderId="21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  <xf numFmtId="165" fontId="4" fillId="2" borderId="2" xfId="0" applyNumberFormat="1" applyFont="1" applyFill="1" applyBorder="1" applyAlignment="1" applyProtection="1">
      <alignment horizontal="center" vertical="top"/>
    </xf>
    <xf numFmtId="165" fontId="4" fillId="2" borderId="4" xfId="0" applyNumberFormat="1" applyFont="1" applyFill="1" applyBorder="1" applyAlignment="1" applyProtection="1">
      <alignment horizontal="center" vertical="top"/>
    </xf>
  </cellXfs>
  <cellStyles count="2">
    <cellStyle name="Обычный" xfId="0" builtinId="0"/>
    <cellStyle name="Обычный 3" xfId="1"/>
  </cellStyles>
  <dxfs count="305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2"/>
  <sheetViews>
    <sheetView tabSelected="1" topLeftCell="B1" zoomScale="115" zoomScaleNormal="115" workbookViewId="0">
      <pane ySplit="3" topLeftCell="A37" activePane="bottomLeft" state="frozen"/>
      <selection pane="bottomLeft" activeCell="J34" sqref="J34"/>
    </sheetView>
  </sheetViews>
  <sheetFormatPr defaultColWidth="8.1640625" defaultRowHeight="11.25" customHeight="1" x14ac:dyDescent="0.2"/>
  <cols>
    <col min="1" max="1" width="39.5" style="3" customWidth="1"/>
    <col min="2" max="2" width="23.1640625" style="4" customWidth="1"/>
    <col min="3" max="3" width="11.1640625" style="5" customWidth="1"/>
    <col min="4" max="4" width="10.6640625" style="5" customWidth="1"/>
    <col min="5" max="5" width="10.5" style="5" customWidth="1"/>
    <col min="6" max="7" width="10.83203125" style="5" customWidth="1"/>
    <col min="8" max="11" width="11.1640625" style="5" customWidth="1"/>
    <col min="12" max="12" width="31.33203125" style="29" customWidth="1"/>
  </cols>
  <sheetData>
    <row r="1" spans="1:12" s="1" customFormat="1" ht="11.25" customHeight="1" x14ac:dyDescent="0.15">
      <c r="A1" s="90" t="s">
        <v>2</v>
      </c>
      <c r="B1" s="98" t="s">
        <v>3</v>
      </c>
      <c r="C1" s="43" t="s">
        <v>4</v>
      </c>
      <c r="D1" s="44" t="s">
        <v>4</v>
      </c>
      <c r="E1" s="45" t="s">
        <v>5</v>
      </c>
      <c r="F1" s="93" t="s">
        <v>6</v>
      </c>
      <c r="G1" s="94"/>
      <c r="H1" s="94"/>
      <c r="I1" s="94"/>
      <c r="J1" s="94"/>
      <c r="K1" s="95"/>
      <c r="L1" s="87" t="s">
        <v>7</v>
      </c>
    </row>
    <row r="2" spans="1:12" s="1" customFormat="1" ht="11.25" customHeight="1" x14ac:dyDescent="0.15">
      <c r="A2" s="91"/>
      <c r="B2" s="99"/>
      <c r="C2" s="91">
        <v>2022</v>
      </c>
      <c r="D2" s="103">
        <v>2023</v>
      </c>
      <c r="E2" s="101">
        <v>2024</v>
      </c>
      <c r="F2" s="96">
        <v>2025</v>
      </c>
      <c r="G2" s="97"/>
      <c r="H2" s="96">
        <v>2026</v>
      </c>
      <c r="I2" s="97"/>
      <c r="J2" s="96">
        <v>2027</v>
      </c>
      <c r="K2" s="97"/>
      <c r="L2" s="88"/>
    </row>
    <row r="3" spans="1:12" s="1" customFormat="1" ht="11.25" customHeight="1" x14ac:dyDescent="0.15">
      <c r="A3" s="92"/>
      <c r="B3" s="100"/>
      <c r="C3" s="92"/>
      <c r="D3" s="104"/>
      <c r="E3" s="102"/>
      <c r="F3" s="46" t="s">
        <v>8</v>
      </c>
      <c r="G3" s="47" t="s">
        <v>9</v>
      </c>
      <c r="H3" s="46" t="s">
        <v>8</v>
      </c>
      <c r="I3" s="47" t="s">
        <v>9</v>
      </c>
      <c r="J3" s="46" t="s">
        <v>8</v>
      </c>
      <c r="K3" s="47" t="s">
        <v>9</v>
      </c>
      <c r="L3" s="89"/>
    </row>
    <row r="4" spans="1:12" s="2" customFormat="1" ht="15" customHeight="1" x14ac:dyDescent="0.2">
      <c r="A4" s="50" t="s">
        <v>10</v>
      </c>
      <c r="B4" s="51"/>
      <c r="C4" s="52"/>
      <c r="D4" s="52"/>
      <c r="E4" s="53"/>
      <c r="F4" s="54"/>
      <c r="G4" s="53"/>
      <c r="H4" s="54"/>
      <c r="I4" s="53"/>
      <c r="J4" s="54"/>
      <c r="K4" s="53"/>
      <c r="L4" s="70"/>
    </row>
    <row r="5" spans="1:12" s="1" customFormat="1" ht="36" customHeight="1" x14ac:dyDescent="0.15">
      <c r="A5" s="34" t="s">
        <v>11</v>
      </c>
      <c r="B5" s="35" t="s">
        <v>12</v>
      </c>
      <c r="C5" s="61">
        <v>1781</v>
      </c>
      <c r="D5" s="61">
        <v>1646</v>
      </c>
      <c r="E5" s="62">
        <v>1574</v>
      </c>
      <c r="F5" s="63">
        <v>1533</v>
      </c>
      <c r="G5" s="62">
        <v>1539</v>
      </c>
      <c r="H5" s="63">
        <v>1504</v>
      </c>
      <c r="I5" s="62">
        <v>1515</v>
      </c>
      <c r="J5" s="63">
        <v>1477</v>
      </c>
      <c r="K5" s="62">
        <v>1493</v>
      </c>
      <c r="L5" s="71" t="s">
        <v>13</v>
      </c>
    </row>
    <row r="6" spans="1:12" ht="11.25" customHeight="1" x14ac:dyDescent="0.15">
      <c r="A6" s="72" t="s">
        <v>14</v>
      </c>
      <c r="B6" s="36" t="s">
        <v>15</v>
      </c>
      <c r="C6" s="61"/>
      <c r="D6" s="61"/>
      <c r="E6" s="62"/>
      <c r="F6" s="63"/>
      <c r="G6" s="62"/>
      <c r="H6" s="63"/>
      <c r="I6" s="62"/>
      <c r="J6" s="63"/>
      <c r="K6" s="62"/>
      <c r="L6" s="73"/>
    </row>
    <row r="7" spans="1:12" ht="11.25" customHeight="1" x14ac:dyDescent="0.15">
      <c r="A7" s="13" t="s">
        <v>16</v>
      </c>
      <c r="B7" s="7"/>
      <c r="C7" s="17"/>
      <c r="D7" s="18"/>
      <c r="E7" s="19"/>
      <c r="F7" s="17"/>
      <c r="G7" s="19"/>
      <c r="H7" s="17"/>
      <c r="I7" s="19"/>
      <c r="J7" s="17"/>
      <c r="K7" s="19"/>
      <c r="L7" s="73"/>
    </row>
    <row r="8" spans="1:12" ht="19.5" customHeight="1" x14ac:dyDescent="0.15">
      <c r="A8" s="14" t="s">
        <v>17</v>
      </c>
      <c r="B8" s="7" t="s">
        <v>12</v>
      </c>
      <c r="C8" s="64">
        <v>284</v>
      </c>
      <c r="D8" s="64">
        <v>235</v>
      </c>
      <c r="E8" s="65">
        <v>228</v>
      </c>
      <c r="F8" s="66">
        <v>209</v>
      </c>
      <c r="G8" s="65">
        <v>211</v>
      </c>
      <c r="H8" s="66">
        <v>197</v>
      </c>
      <c r="I8" s="65">
        <v>202</v>
      </c>
      <c r="J8" s="66">
        <v>186</v>
      </c>
      <c r="K8" s="65">
        <v>194</v>
      </c>
      <c r="L8" s="73"/>
    </row>
    <row r="9" spans="1:12" ht="29.25" customHeight="1" x14ac:dyDescent="0.15">
      <c r="A9" s="13" t="s">
        <v>18</v>
      </c>
      <c r="B9" s="7" t="s">
        <v>12</v>
      </c>
      <c r="C9" s="64">
        <v>225</v>
      </c>
      <c r="D9" s="64">
        <v>176</v>
      </c>
      <c r="E9" s="65">
        <v>172</v>
      </c>
      <c r="F9" s="66">
        <v>162</v>
      </c>
      <c r="G9" s="65">
        <v>163</v>
      </c>
      <c r="H9" s="66">
        <v>154</v>
      </c>
      <c r="I9" s="65">
        <v>156</v>
      </c>
      <c r="J9" s="66">
        <v>147</v>
      </c>
      <c r="K9" s="65">
        <v>150</v>
      </c>
      <c r="L9" s="73"/>
    </row>
    <row r="10" spans="1:12" ht="11.25" customHeight="1" x14ac:dyDescent="0.15">
      <c r="A10" s="13" t="s">
        <v>19</v>
      </c>
      <c r="B10" s="7" t="s">
        <v>12</v>
      </c>
      <c r="C10" s="64">
        <v>59</v>
      </c>
      <c r="D10" s="64">
        <v>59</v>
      </c>
      <c r="E10" s="65">
        <v>56</v>
      </c>
      <c r="F10" s="66">
        <v>47</v>
      </c>
      <c r="G10" s="65">
        <v>48</v>
      </c>
      <c r="H10" s="66">
        <v>43</v>
      </c>
      <c r="I10" s="65">
        <v>46</v>
      </c>
      <c r="J10" s="66">
        <v>39</v>
      </c>
      <c r="K10" s="65">
        <v>44</v>
      </c>
      <c r="L10" s="73"/>
    </row>
    <row r="11" spans="1:12" ht="11.25" customHeight="1" x14ac:dyDescent="0.15">
      <c r="A11" s="14" t="s">
        <v>20</v>
      </c>
      <c r="B11" s="7" t="s">
        <v>12</v>
      </c>
      <c r="C11" s="64">
        <v>371</v>
      </c>
      <c r="D11" s="64">
        <v>320</v>
      </c>
      <c r="E11" s="65">
        <v>295</v>
      </c>
      <c r="F11" s="66">
        <v>287</v>
      </c>
      <c r="G11" s="65">
        <v>289</v>
      </c>
      <c r="H11" s="66">
        <v>280</v>
      </c>
      <c r="I11" s="65">
        <v>283</v>
      </c>
      <c r="J11" s="66">
        <v>273</v>
      </c>
      <c r="K11" s="65">
        <v>277</v>
      </c>
      <c r="L11" s="73"/>
    </row>
    <row r="12" spans="1:12" ht="11.25" customHeight="1" x14ac:dyDescent="0.15">
      <c r="A12" s="14" t="s">
        <v>21</v>
      </c>
      <c r="B12" s="7" t="s">
        <v>12</v>
      </c>
      <c r="C12" s="64"/>
      <c r="D12" s="64"/>
      <c r="E12" s="65"/>
      <c r="F12" s="66"/>
      <c r="G12" s="65"/>
      <c r="H12" s="66"/>
      <c r="I12" s="65"/>
      <c r="J12" s="66"/>
      <c r="K12" s="65"/>
      <c r="L12" s="73"/>
    </row>
    <row r="13" spans="1:12" ht="11.25" customHeight="1" x14ac:dyDescent="0.15">
      <c r="A13" s="14" t="s">
        <v>22</v>
      </c>
      <c r="B13" s="7" t="s">
        <v>12</v>
      </c>
      <c r="C13" s="64">
        <v>228</v>
      </c>
      <c r="D13" s="64">
        <v>220</v>
      </c>
      <c r="E13" s="65">
        <v>202</v>
      </c>
      <c r="F13" s="66">
        <v>197</v>
      </c>
      <c r="G13" s="65">
        <v>198</v>
      </c>
      <c r="H13" s="66">
        <v>192</v>
      </c>
      <c r="I13" s="65">
        <v>194</v>
      </c>
      <c r="J13" s="66">
        <v>187</v>
      </c>
      <c r="K13" s="65">
        <v>190</v>
      </c>
      <c r="L13" s="73"/>
    </row>
    <row r="14" spans="1:12" ht="19.5" customHeight="1" x14ac:dyDescent="0.15">
      <c r="A14" s="14" t="s">
        <v>23</v>
      </c>
      <c r="B14" s="7" t="s">
        <v>12</v>
      </c>
      <c r="C14" s="64">
        <v>81</v>
      </c>
      <c r="D14" s="64">
        <v>81</v>
      </c>
      <c r="E14" s="65">
        <v>74</v>
      </c>
      <c r="F14" s="66">
        <v>71</v>
      </c>
      <c r="G14" s="65">
        <v>72</v>
      </c>
      <c r="H14" s="66">
        <v>69</v>
      </c>
      <c r="I14" s="65">
        <v>70</v>
      </c>
      <c r="J14" s="66">
        <v>67</v>
      </c>
      <c r="K14" s="65">
        <v>68</v>
      </c>
      <c r="L14" s="73"/>
    </row>
    <row r="15" spans="1:12" ht="29.25" customHeight="1" x14ac:dyDescent="0.15">
      <c r="A15" s="14" t="s">
        <v>24</v>
      </c>
      <c r="B15" s="7" t="s">
        <v>12</v>
      </c>
      <c r="C15" s="64">
        <v>62</v>
      </c>
      <c r="D15" s="64">
        <v>19</v>
      </c>
      <c r="E15" s="65">
        <v>19</v>
      </c>
      <c r="F15" s="66">
        <v>19</v>
      </c>
      <c r="G15" s="65">
        <v>19</v>
      </c>
      <c r="H15" s="66">
        <v>19</v>
      </c>
      <c r="I15" s="65">
        <v>19</v>
      </c>
      <c r="J15" s="66">
        <v>19</v>
      </c>
      <c r="K15" s="65">
        <v>19</v>
      </c>
      <c r="L15" s="73"/>
    </row>
    <row r="16" spans="1:12" ht="11.25" customHeight="1" x14ac:dyDescent="0.15">
      <c r="A16" s="14" t="s">
        <v>25</v>
      </c>
      <c r="B16" s="7" t="s">
        <v>12</v>
      </c>
      <c r="C16" s="64"/>
      <c r="D16" s="64"/>
      <c r="E16" s="65"/>
      <c r="F16" s="66"/>
      <c r="G16" s="65"/>
      <c r="H16" s="66"/>
      <c r="I16" s="65"/>
      <c r="J16" s="66"/>
      <c r="K16" s="65"/>
      <c r="L16" s="73"/>
    </row>
    <row r="17" spans="1:12" ht="19.5" customHeight="1" x14ac:dyDescent="0.15">
      <c r="A17" s="14" t="s">
        <v>26</v>
      </c>
      <c r="B17" s="7" t="s">
        <v>12</v>
      </c>
      <c r="C17" s="64">
        <v>270</v>
      </c>
      <c r="D17" s="64">
        <v>268</v>
      </c>
      <c r="E17" s="65">
        <v>255</v>
      </c>
      <c r="F17" s="66">
        <v>242</v>
      </c>
      <c r="G17" s="65">
        <v>244</v>
      </c>
      <c r="H17" s="66">
        <v>232</v>
      </c>
      <c r="I17" s="65">
        <v>235</v>
      </c>
      <c r="J17" s="66">
        <v>223</v>
      </c>
      <c r="K17" s="65">
        <v>227</v>
      </c>
      <c r="L17" s="73"/>
    </row>
    <row r="18" spans="1:12" ht="11.25" customHeight="1" x14ac:dyDescent="0.15">
      <c r="A18" s="14" t="s">
        <v>27</v>
      </c>
      <c r="B18" s="7" t="s">
        <v>12</v>
      </c>
      <c r="C18" s="64">
        <v>104</v>
      </c>
      <c r="D18" s="64">
        <v>94</v>
      </c>
      <c r="E18" s="65">
        <v>88</v>
      </c>
      <c r="F18" s="66">
        <v>88</v>
      </c>
      <c r="G18" s="65">
        <v>88</v>
      </c>
      <c r="H18" s="66">
        <v>88</v>
      </c>
      <c r="I18" s="65">
        <v>88</v>
      </c>
      <c r="J18" s="66">
        <v>88</v>
      </c>
      <c r="K18" s="65">
        <v>88</v>
      </c>
      <c r="L18" s="73"/>
    </row>
    <row r="19" spans="1:12" ht="19.5" customHeight="1" x14ac:dyDescent="0.15">
      <c r="A19" s="14" t="s">
        <v>28</v>
      </c>
      <c r="B19" s="7" t="s">
        <v>12</v>
      </c>
      <c r="C19" s="64">
        <v>17</v>
      </c>
      <c r="D19" s="64">
        <v>17</v>
      </c>
      <c r="E19" s="65">
        <v>17</v>
      </c>
      <c r="F19" s="66">
        <v>17</v>
      </c>
      <c r="G19" s="65">
        <v>17</v>
      </c>
      <c r="H19" s="66">
        <v>17</v>
      </c>
      <c r="I19" s="65">
        <v>17</v>
      </c>
      <c r="J19" s="66">
        <v>17</v>
      </c>
      <c r="K19" s="65">
        <v>17</v>
      </c>
      <c r="L19" s="73"/>
    </row>
    <row r="20" spans="1:12" ht="19.5" customHeight="1" x14ac:dyDescent="0.15">
      <c r="A20" s="14" t="s">
        <v>29</v>
      </c>
      <c r="B20" s="7" t="s">
        <v>12</v>
      </c>
      <c r="C20" s="64">
        <v>48</v>
      </c>
      <c r="D20" s="64">
        <v>47</v>
      </c>
      <c r="E20" s="65">
        <v>40</v>
      </c>
      <c r="F20" s="66">
        <v>40</v>
      </c>
      <c r="G20" s="65">
        <v>40</v>
      </c>
      <c r="H20" s="66">
        <v>40</v>
      </c>
      <c r="I20" s="65">
        <v>40</v>
      </c>
      <c r="J20" s="66">
        <v>40</v>
      </c>
      <c r="K20" s="65">
        <v>40</v>
      </c>
      <c r="L20" s="73"/>
    </row>
    <row r="21" spans="1:12" ht="11.25" customHeight="1" x14ac:dyDescent="0.15">
      <c r="A21" s="14" t="s">
        <v>30</v>
      </c>
      <c r="B21" s="7" t="s">
        <v>12</v>
      </c>
      <c r="C21" s="64">
        <v>12</v>
      </c>
      <c r="D21" s="64">
        <v>10</v>
      </c>
      <c r="E21" s="65">
        <v>10</v>
      </c>
      <c r="F21" s="66">
        <v>10</v>
      </c>
      <c r="G21" s="65">
        <v>10</v>
      </c>
      <c r="H21" s="66">
        <v>10</v>
      </c>
      <c r="I21" s="65">
        <v>10</v>
      </c>
      <c r="J21" s="66">
        <v>10</v>
      </c>
      <c r="K21" s="65">
        <v>10</v>
      </c>
      <c r="L21" s="73"/>
    </row>
    <row r="22" spans="1:12" ht="19.5" customHeight="1" x14ac:dyDescent="0.15">
      <c r="A22" s="14" t="s">
        <v>31</v>
      </c>
      <c r="B22" s="7" t="s">
        <v>12</v>
      </c>
      <c r="C22" s="64">
        <v>2</v>
      </c>
      <c r="D22" s="64">
        <v>2</v>
      </c>
      <c r="E22" s="65">
        <v>1</v>
      </c>
      <c r="F22" s="66"/>
      <c r="G22" s="65"/>
      <c r="H22" s="66"/>
      <c r="I22" s="65"/>
      <c r="J22" s="66"/>
      <c r="K22" s="65"/>
      <c r="L22" s="73"/>
    </row>
    <row r="23" spans="1:12" ht="19.5" customHeight="1" x14ac:dyDescent="0.15">
      <c r="A23" s="14" t="s">
        <v>32</v>
      </c>
      <c r="B23" s="7" t="s">
        <v>12</v>
      </c>
      <c r="C23" s="64">
        <v>8</v>
      </c>
      <c r="D23" s="64">
        <v>9</v>
      </c>
      <c r="E23" s="65">
        <v>9</v>
      </c>
      <c r="F23" s="66">
        <v>9</v>
      </c>
      <c r="G23" s="65">
        <v>9</v>
      </c>
      <c r="H23" s="66">
        <v>9</v>
      </c>
      <c r="I23" s="65">
        <v>9</v>
      </c>
      <c r="J23" s="66">
        <v>9</v>
      </c>
      <c r="K23" s="65">
        <v>9</v>
      </c>
      <c r="L23" s="73"/>
    </row>
    <row r="24" spans="1:12" ht="19.5" customHeight="1" x14ac:dyDescent="0.15">
      <c r="A24" s="14" t="s">
        <v>33</v>
      </c>
      <c r="B24" s="7" t="s">
        <v>12</v>
      </c>
      <c r="C24" s="64">
        <v>28</v>
      </c>
      <c r="D24" s="64">
        <v>27</v>
      </c>
      <c r="E24" s="65">
        <v>27</v>
      </c>
      <c r="F24" s="66">
        <v>27</v>
      </c>
      <c r="G24" s="65">
        <v>27</v>
      </c>
      <c r="H24" s="66">
        <v>27</v>
      </c>
      <c r="I24" s="65">
        <v>27</v>
      </c>
      <c r="J24" s="66">
        <v>27</v>
      </c>
      <c r="K24" s="65">
        <v>27</v>
      </c>
      <c r="L24" s="73"/>
    </row>
    <row r="25" spans="1:12" ht="29.25" customHeight="1" x14ac:dyDescent="0.15">
      <c r="A25" s="14" t="s">
        <v>34</v>
      </c>
      <c r="B25" s="7" t="s">
        <v>12</v>
      </c>
      <c r="C25" s="64">
        <v>210</v>
      </c>
      <c r="D25" s="64">
        <v>200</v>
      </c>
      <c r="E25" s="65">
        <v>195</v>
      </c>
      <c r="F25" s="66">
        <v>195</v>
      </c>
      <c r="G25" s="65">
        <v>195</v>
      </c>
      <c r="H25" s="66">
        <v>195</v>
      </c>
      <c r="I25" s="65">
        <v>195</v>
      </c>
      <c r="J25" s="66">
        <v>195</v>
      </c>
      <c r="K25" s="65">
        <v>195</v>
      </c>
      <c r="L25" s="73"/>
    </row>
    <row r="26" spans="1:12" ht="11.25" customHeight="1" x14ac:dyDescent="0.15">
      <c r="A26" s="14" t="s">
        <v>35</v>
      </c>
      <c r="B26" s="7" t="s">
        <v>12</v>
      </c>
      <c r="C26" s="64">
        <v>249</v>
      </c>
      <c r="D26" s="64">
        <v>240</v>
      </c>
      <c r="E26" s="65">
        <v>232</v>
      </c>
      <c r="F26" s="66">
        <v>232</v>
      </c>
      <c r="G26" s="65">
        <v>232</v>
      </c>
      <c r="H26" s="66">
        <v>232</v>
      </c>
      <c r="I26" s="65">
        <v>232</v>
      </c>
      <c r="J26" s="66">
        <v>232</v>
      </c>
      <c r="K26" s="65">
        <v>232</v>
      </c>
      <c r="L26" s="73"/>
    </row>
    <row r="27" spans="1:12" ht="19.5" customHeight="1" x14ac:dyDescent="0.15">
      <c r="A27" s="14" t="s">
        <v>36</v>
      </c>
      <c r="B27" s="7" t="s">
        <v>12</v>
      </c>
      <c r="C27" s="64">
        <v>143</v>
      </c>
      <c r="D27" s="64">
        <v>143</v>
      </c>
      <c r="E27" s="65">
        <v>143</v>
      </c>
      <c r="F27" s="66">
        <v>143</v>
      </c>
      <c r="G27" s="65">
        <v>143</v>
      </c>
      <c r="H27" s="66">
        <v>143</v>
      </c>
      <c r="I27" s="65">
        <v>143</v>
      </c>
      <c r="J27" s="66">
        <v>143</v>
      </c>
      <c r="K27" s="65">
        <v>143</v>
      </c>
      <c r="L27" s="73"/>
    </row>
    <row r="28" spans="1:12" ht="19.5" customHeight="1" x14ac:dyDescent="0.15">
      <c r="A28" s="14" t="s">
        <v>37</v>
      </c>
      <c r="B28" s="7" t="s">
        <v>12</v>
      </c>
      <c r="C28" s="64">
        <v>29</v>
      </c>
      <c r="D28" s="64">
        <v>29</v>
      </c>
      <c r="E28" s="65">
        <v>29</v>
      </c>
      <c r="F28" s="66">
        <v>29</v>
      </c>
      <c r="G28" s="65">
        <v>29</v>
      </c>
      <c r="H28" s="66">
        <v>29</v>
      </c>
      <c r="I28" s="65">
        <v>29</v>
      </c>
      <c r="J28" s="66">
        <v>29</v>
      </c>
      <c r="K28" s="65">
        <v>29</v>
      </c>
      <c r="L28" s="73"/>
    </row>
    <row r="29" spans="1:12" ht="11.25" customHeight="1" x14ac:dyDescent="0.15">
      <c r="A29" s="15" t="s">
        <v>38</v>
      </c>
      <c r="B29" s="11" t="s">
        <v>12</v>
      </c>
      <c r="C29" s="67">
        <v>6</v>
      </c>
      <c r="D29" s="67">
        <v>5</v>
      </c>
      <c r="E29" s="68">
        <v>5</v>
      </c>
      <c r="F29" s="69">
        <v>5</v>
      </c>
      <c r="G29" s="68">
        <v>5</v>
      </c>
      <c r="H29" s="69">
        <v>5</v>
      </c>
      <c r="I29" s="68">
        <v>5</v>
      </c>
      <c r="J29" s="69">
        <v>5</v>
      </c>
      <c r="K29" s="68">
        <v>5</v>
      </c>
      <c r="L29" s="74"/>
    </row>
    <row r="30" spans="1:12" s="1" customFormat="1" ht="11.25" customHeight="1" x14ac:dyDescent="0.15">
      <c r="A30" s="12" t="s">
        <v>39</v>
      </c>
      <c r="B30" s="16" t="s">
        <v>40</v>
      </c>
      <c r="C30" s="23">
        <f t="shared" ref="C30:K30" si="0">SUM(C33,C36,C41,C42,C43,C44,C45,C46,C47,C48,C49,C50,C51,C52,C53,C54)</f>
        <v>511585</v>
      </c>
      <c r="D30" s="24">
        <f t="shared" si="0"/>
        <v>514389</v>
      </c>
      <c r="E30" s="25">
        <f t="shared" si="0"/>
        <v>540850</v>
      </c>
      <c r="F30" s="23">
        <f>SUM(F33,F36,F41,F42,F43,F44,F45,F46,F47,F48,F49,F50,F51,F52,F53,F54)</f>
        <v>575223.9</v>
      </c>
      <c r="G30" s="25">
        <f t="shared" si="0"/>
        <v>588051.69999999995</v>
      </c>
      <c r="H30" s="23">
        <f t="shared" si="0"/>
        <v>613440</v>
      </c>
      <c r="I30" s="25">
        <f t="shared" si="0"/>
        <v>636769.4</v>
      </c>
      <c r="J30" s="23">
        <f t="shared" si="0"/>
        <v>645199.80000000005</v>
      </c>
      <c r="K30" s="25">
        <f t="shared" si="0"/>
        <v>678352</v>
      </c>
      <c r="L30" s="75"/>
    </row>
    <row r="31" spans="1:12" s="1" customFormat="1" ht="11.25" customHeight="1" x14ac:dyDescent="0.15">
      <c r="A31" s="72" t="s">
        <v>41</v>
      </c>
      <c r="B31" s="36" t="s">
        <v>15</v>
      </c>
      <c r="C31" s="76">
        <v>107.6</v>
      </c>
      <c r="D31" s="38">
        <f t="shared" ref="D31:F121" si="1">IF((ISERROR(D30/C30)),0,(D30/C30)*100)</f>
        <v>100.54810051115651</v>
      </c>
      <c r="E31" s="39">
        <f t="shared" si="1"/>
        <v>105.14416132537828</v>
      </c>
      <c r="F31" s="37">
        <f t="shared" si="1"/>
        <v>106.3555329573819</v>
      </c>
      <c r="G31" s="39">
        <f t="shared" ref="G31:K121" si="2">IF((ISERROR(G30/E30)),0,(G30/E30)*100)</f>
        <v>108.72731811038179</v>
      </c>
      <c r="H31" s="37">
        <f t="shared" si="2"/>
        <v>106.64369126526209</v>
      </c>
      <c r="I31" s="39">
        <f t="shared" si="2"/>
        <v>108.28459470485335</v>
      </c>
      <c r="J31" s="37">
        <f t="shared" si="2"/>
        <v>105.17732785602504</v>
      </c>
      <c r="K31" s="39">
        <f t="shared" si="2"/>
        <v>106.5302447008289</v>
      </c>
      <c r="L31" s="77"/>
    </row>
    <row r="32" spans="1:12" ht="11.25" customHeight="1" x14ac:dyDescent="0.15">
      <c r="A32" s="13" t="s">
        <v>16</v>
      </c>
      <c r="B32" s="7"/>
      <c r="C32" s="20"/>
      <c r="D32" s="21"/>
      <c r="E32" s="22"/>
      <c r="F32" s="20"/>
      <c r="G32" s="22"/>
      <c r="H32" s="20"/>
      <c r="I32" s="22"/>
      <c r="J32" s="20"/>
      <c r="K32" s="22"/>
      <c r="L32" s="73"/>
    </row>
    <row r="33" spans="1:12" ht="19.5" customHeight="1" x14ac:dyDescent="0.15">
      <c r="A33" s="14" t="s">
        <v>17</v>
      </c>
      <c r="B33" s="7" t="s">
        <v>40</v>
      </c>
      <c r="C33" s="76">
        <v>69508</v>
      </c>
      <c r="D33" s="78">
        <v>57899</v>
      </c>
      <c r="E33" s="79">
        <v>62329</v>
      </c>
      <c r="F33" s="76">
        <v>64313.9</v>
      </c>
      <c r="G33" s="79">
        <v>65853.7</v>
      </c>
      <c r="H33" s="76">
        <v>68695</v>
      </c>
      <c r="I33" s="79">
        <v>71358.399999999994</v>
      </c>
      <c r="J33" s="76">
        <v>70075.8</v>
      </c>
      <c r="K33" s="79">
        <v>76523</v>
      </c>
      <c r="L33" s="73"/>
    </row>
    <row r="34" spans="1:12" ht="29.25" customHeight="1" x14ac:dyDescent="0.15">
      <c r="A34" s="13" t="s">
        <v>18</v>
      </c>
      <c r="B34" s="7" t="s">
        <v>40</v>
      </c>
      <c r="C34" s="80">
        <v>57366</v>
      </c>
      <c r="D34" s="81">
        <v>45315</v>
      </c>
      <c r="E34" s="82">
        <v>48487</v>
      </c>
      <c r="F34" s="105">
        <v>50281.5</v>
      </c>
      <c r="G34" s="106">
        <v>51250.400000000001</v>
      </c>
      <c r="H34" s="105">
        <v>54355</v>
      </c>
      <c r="I34" s="106">
        <v>55658.2</v>
      </c>
      <c r="J34" s="105">
        <v>55549.4</v>
      </c>
      <c r="K34" s="106">
        <v>58941</v>
      </c>
      <c r="L34" s="73"/>
    </row>
    <row r="35" spans="1:12" ht="11.25" customHeight="1" x14ac:dyDescent="0.15">
      <c r="A35" s="13" t="s">
        <v>19</v>
      </c>
      <c r="B35" s="7" t="s">
        <v>40</v>
      </c>
      <c r="C35" s="80">
        <v>12142</v>
      </c>
      <c r="D35" s="81">
        <v>12584</v>
      </c>
      <c r="E35" s="82">
        <v>13842</v>
      </c>
      <c r="F35" s="105">
        <v>14032.4</v>
      </c>
      <c r="G35" s="106">
        <v>14603.3</v>
      </c>
      <c r="H35" s="105">
        <v>14340</v>
      </c>
      <c r="I35" s="106">
        <v>15700.2</v>
      </c>
      <c r="J35" s="105">
        <v>14526.4</v>
      </c>
      <c r="K35" s="106">
        <v>17583</v>
      </c>
      <c r="L35" s="73"/>
    </row>
    <row r="36" spans="1:12" ht="11.25" customHeight="1" x14ac:dyDescent="0.15">
      <c r="A36" s="14" t="s">
        <v>20</v>
      </c>
      <c r="B36" s="7" t="s">
        <v>40</v>
      </c>
      <c r="C36" s="20">
        <f t="shared" ref="C36:K36" si="3">SUM(C37,C38,C39,C40)</f>
        <v>81253</v>
      </c>
      <c r="D36" s="21">
        <f t="shared" si="3"/>
        <v>71066</v>
      </c>
      <c r="E36" s="22">
        <f t="shared" si="3"/>
        <v>75990</v>
      </c>
      <c r="F36" s="20">
        <f t="shared" si="3"/>
        <v>82783</v>
      </c>
      <c r="G36" s="22">
        <f t="shared" si="3"/>
        <v>85307</v>
      </c>
      <c r="H36" s="20">
        <f t="shared" si="3"/>
        <v>89863</v>
      </c>
      <c r="I36" s="22">
        <f t="shared" si="3"/>
        <v>93074</v>
      </c>
      <c r="J36" s="20">
        <f t="shared" si="3"/>
        <v>93789</v>
      </c>
      <c r="K36" s="22">
        <f t="shared" si="3"/>
        <v>98781</v>
      </c>
      <c r="L36" s="73"/>
    </row>
    <row r="37" spans="1:12" ht="11.25" customHeight="1" x14ac:dyDescent="0.15">
      <c r="A37" s="14" t="s">
        <v>21</v>
      </c>
      <c r="B37" s="7" t="s">
        <v>40</v>
      </c>
      <c r="C37" s="76"/>
      <c r="D37" s="78"/>
      <c r="E37" s="79"/>
      <c r="F37" s="76"/>
      <c r="G37" s="79"/>
      <c r="H37" s="76"/>
      <c r="I37" s="79"/>
      <c r="J37" s="76"/>
      <c r="K37" s="79"/>
      <c r="L37" s="73"/>
    </row>
    <row r="38" spans="1:12" ht="11.25" customHeight="1" x14ac:dyDescent="0.15">
      <c r="A38" s="14" t="s">
        <v>22</v>
      </c>
      <c r="B38" s="7" t="s">
        <v>40</v>
      </c>
      <c r="C38" s="76">
        <v>47211</v>
      </c>
      <c r="D38" s="78">
        <v>47868</v>
      </c>
      <c r="E38" s="79">
        <v>51219</v>
      </c>
      <c r="F38" s="76">
        <v>56187</v>
      </c>
      <c r="G38" s="79">
        <v>57775</v>
      </c>
      <c r="H38" s="76">
        <v>61300</v>
      </c>
      <c r="I38" s="79">
        <v>63321</v>
      </c>
      <c r="J38" s="76">
        <v>63875</v>
      </c>
      <c r="K38" s="79">
        <v>67120</v>
      </c>
      <c r="L38" s="73"/>
    </row>
    <row r="39" spans="1:12" ht="19.5" customHeight="1" x14ac:dyDescent="0.15">
      <c r="A39" s="14" t="s">
        <v>23</v>
      </c>
      <c r="B39" s="7" t="s">
        <v>40</v>
      </c>
      <c r="C39" s="76">
        <v>17463</v>
      </c>
      <c r="D39" s="78">
        <v>17990</v>
      </c>
      <c r="E39" s="79">
        <v>19303</v>
      </c>
      <c r="F39" s="76">
        <v>20597</v>
      </c>
      <c r="G39" s="79">
        <v>21407</v>
      </c>
      <c r="H39" s="76">
        <v>22018</v>
      </c>
      <c r="I39" s="79">
        <v>22991</v>
      </c>
      <c r="J39" s="76">
        <v>22898</v>
      </c>
      <c r="K39" s="79">
        <v>24325</v>
      </c>
      <c r="L39" s="73"/>
    </row>
    <row r="40" spans="1:12" ht="29.25" customHeight="1" x14ac:dyDescent="0.15">
      <c r="A40" s="14" t="s">
        <v>42</v>
      </c>
      <c r="B40" s="7" t="s">
        <v>40</v>
      </c>
      <c r="C40" s="76">
        <v>16579</v>
      </c>
      <c r="D40" s="78">
        <v>5208</v>
      </c>
      <c r="E40" s="79">
        <v>5468</v>
      </c>
      <c r="F40" s="76">
        <v>5999</v>
      </c>
      <c r="G40" s="79">
        <v>6125</v>
      </c>
      <c r="H40" s="76">
        <v>6545</v>
      </c>
      <c r="I40" s="79">
        <v>6762</v>
      </c>
      <c r="J40" s="76">
        <v>7016</v>
      </c>
      <c r="K40" s="79">
        <v>7336</v>
      </c>
      <c r="L40" s="73"/>
    </row>
    <row r="41" spans="1:12" ht="11.25" customHeight="1" x14ac:dyDescent="0.15">
      <c r="A41" s="14" t="s">
        <v>25</v>
      </c>
      <c r="B41" s="7" t="s">
        <v>40</v>
      </c>
      <c r="C41" s="76"/>
      <c r="D41" s="78"/>
      <c r="E41" s="79"/>
      <c r="F41" s="76"/>
      <c r="G41" s="79"/>
      <c r="H41" s="76"/>
      <c r="I41" s="79"/>
      <c r="J41" s="76"/>
      <c r="K41" s="79"/>
      <c r="L41" s="73"/>
    </row>
    <row r="42" spans="1:12" ht="19.5" customHeight="1" x14ac:dyDescent="0.15">
      <c r="A42" s="14" t="s">
        <v>26</v>
      </c>
      <c r="B42" s="7" t="s">
        <v>40</v>
      </c>
      <c r="C42" s="76">
        <v>54628</v>
      </c>
      <c r="D42" s="78">
        <v>54874</v>
      </c>
      <c r="E42" s="79">
        <v>63105</v>
      </c>
      <c r="F42" s="76">
        <v>67964</v>
      </c>
      <c r="G42" s="79">
        <v>70552</v>
      </c>
      <c r="H42" s="76">
        <v>71430</v>
      </c>
      <c r="I42" s="79">
        <v>74573</v>
      </c>
      <c r="J42" s="76">
        <v>73716</v>
      </c>
      <c r="K42" s="79">
        <v>79047</v>
      </c>
      <c r="L42" s="73"/>
    </row>
    <row r="43" spans="1:12" ht="11.25" customHeight="1" x14ac:dyDescent="0.15">
      <c r="A43" s="14" t="s">
        <v>27</v>
      </c>
      <c r="B43" s="7" t="s">
        <v>40</v>
      </c>
      <c r="C43" s="76">
        <v>47511</v>
      </c>
      <c r="D43" s="78">
        <v>47620</v>
      </c>
      <c r="E43" s="79">
        <v>46191</v>
      </c>
      <c r="F43" s="76">
        <v>47670</v>
      </c>
      <c r="G43" s="79">
        <v>48729</v>
      </c>
      <c r="H43" s="76">
        <v>49569</v>
      </c>
      <c r="I43" s="79">
        <v>50922</v>
      </c>
      <c r="J43" s="76">
        <v>51205</v>
      </c>
      <c r="K43" s="79">
        <v>52704</v>
      </c>
      <c r="L43" s="73"/>
    </row>
    <row r="44" spans="1:12" ht="19.5" customHeight="1" x14ac:dyDescent="0.15">
      <c r="A44" s="14" t="s">
        <v>28</v>
      </c>
      <c r="B44" s="7" t="s">
        <v>40</v>
      </c>
      <c r="C44" s="76">
        <v>3265</v>
      </c>
      <c r="D44" s="78">
        <v>3794</v>
      </c>
      <c r="E44" s="79">
        <v>4173</v>
      </c>
      <c r="F44" s="76">
        <v>4703</v>
      </c>
      <c r="G44" s="79">
        <v>4841</v>
      </c>
      <c r="H44" s="76">
        <v>5042</v>
      </c>
      <c r="I44" s="79">
        <v>5302</v>
      </c>
      <c r="J44" s="76">
        <v>5425</v>
      </c>
      <c r="K44" s="79">
        <v>5700</v>
      </c>
      <c r="L44" s="73"/>
    </row>
    <row r="45" spans="1:12" ht="19.5" customHeight="1" x14ac:dyDescent="0.15">
      <c r="A45" s="14" t="s">
        <v>29</v>
      </c>
      <c r="B45" s="7" t="s">
        <v>40</v>
      </c>
      <c r="C45" s="76">
        <v>10855</v>
      </c>
      <c r="D45" s="78">
        <v>10841</v>
      </c>
      <c r="E45" s="79">
        <v>10949</v>
      </c>
      <c r="F45" s="76">
        <v>11705</v>
      </c>
      <c r="G45" s="79">
        <v>11990</v>
      </c>
      <c r="H45" s="76">
        <v>12770</v>
      </c>
      <c r="I45" s="79">
        <v>13368</v>
      </c>
      <c r="J45" s="76">
        <v>13600</v>
      </c>
      <c r="K45" s="79">
        <v>14438</v>
      </c>
      <c r="L45" s="73"/>
    </row>
    <row r="46" spans="1:12" ht="11.25" customHeight="1" x14ac:dyDescent="0.15">
      <c r="A46" s="14" t="s">
        <v>30</v>
      </c>
      <c r="B46" s="7" t="s">
        <v>40</v>
      </c>
      <c r="C46" s="76">
        <v>3414</v>
      </c>
      <c r="D46" s="78">
        <v>2859</v>
      </c>
      <c r="E46" s="79">
        <v>2945</v>
      </c>
      <c r="F46" s="76">
        <v>3121</v>
      </c>
      <c r="G46" s="79">
        <v>3210</v>
      </c>
      <c r="H46" s="76">
        <v>3374</v>
      </c>
      <c r="I46" s="79">
        <v>3502</v>
      </c>
      <c r="J46" s="76">
        <v>3648</v>
      </c>
      <c r="K46" s="79">
        <v>3800</v>
      </c>
      <c r="L46" s="73"/>
    </row>
    <row r="47" spans="1:12" ht="19.5" customHeight="1" x14ac:dyDescent="0.15">
      <c r="A47" s="14" t="s">
        <v>31</v>
      </c>
      <c r="B47" s="7" t="s">
        <v>40</v>
      </c>
      <c r="C47" s="76">
        <v>361</v>
      </c>
      <c r="D47" s="78">
        <v>403</v>
      </c>
      <c r="E47" s="79">
        <v>231</v>
      </c>
      <c r="F47" s="76"/>
      <c r="G47" s="79"/>
      <c r="H47" s="76"/>
      <c r="I47" s="79"/>
      <c r="J47" s="76"/>
      <c r="K47" s="79"/>
      <c r="L47" s="73"/>
    </row>
    <row r="48" spans="1:12" ht="19.5" customHeight="1" x14ac:dyDescent="0.15">
      <c r="A48" s="14" t="s">
        <v>32</v>
      </c>
      <c r="B48" s="7" t="s">
        <v>40</v>
      </c>
      <c r="C48" s="76">
        <v>2389</v>
      </c>
      <c r="D48" s="78">
        <v>2904</v>
      </c>
      <c r="E48" s="79">
        <v>2974</v>
      </c>
      <c r="F48" s="76">
        <v>3173</v>
      </c>
      <c r="G48" s="79">
        <v>3235</v>
      </c>
      <c r="H48" s="76">
        <v>3465</v>
      </c>
      <c r="I48" s="79">
        <v>3601</v>
      </c>
      <c r="J48" s="76">
        <v>3711</v>
      </c>
      <c r="K48" s="79">
        <v>3885</v>
      </c>
      <c r="L48" s="73"/>
    </row>
    <row r="49" spans="1:12" ht="19.5" customHeight="1" x14ac:dyDescent="0.15">
      <c r="A49" s="14" t="s">
        <v>33</v>
      </c>
      <c r="B49" s="7" t="s">
        <v>40</v>
      </c>
      <c r="C49" s="76">
        <v>5216</v>
      </c>
      <c r="D49" s="78">
        <v>5482</v>
      </c>
      <c r="E49" s="79">
        <v>6280</v>
      </c>
      <c r="F49" s="76">
        <v>7243</v>
      </c>
      <c r="G49" s="79">
        <v>7450</v>
      </c>
      <c r="H49" s="76">
        <v>8047</v>
      </c>
      <c r="I49" s="79">
        <v>8344</v>
      </c>
      <c r="J49" s="76">
        <v>8699</v>
      </c>
      <c r="K49" s="79">
        <v>9087</v>
      </c>
      <c r="L49" s="73"/>
    </row>
    <row r="50" spans="1:12" ht="29.25" customHeight="1" x14ac:dyDescent="0.15">
      <c r="A50" s="14" t="s">
        <v>34</v>
      </c>
      <c r="B50" s="7" t="s">
        <v>40</v>
      </c>
      <c r="C50" s="76">
        <v>95412</v>
      </c>
      <c r="D50" s="78">
        <v>102567</v>
      </c>
      <c r="E50" s="79">
        <v>104618</v>
      </c>
      <c r="F50" s="76">
        <v>109640</v>
      </c>
      <c r="G50" s="79">
        <v>110372</v>
      </c>
      <c r="H50" s="76">
        <v>115780</v>
      </c>
      <c r="I50" s="79">
        <v>120416</v>
      </c>
      <c r="J50" s="76">
        <v>123766</v>
      </c>
      <c r="K50" s="79">
        <v>126678</v>
      </c>
      <c r="L50" s="73"/>
    </row>
    <row r="51" spans="1:12" ht="11.25" customHeight="1" x14ac:dyDescent="0.15">
      <c r="A51" s="14" t="s">
        <v>35</v>
      </c>
      <c r="B51" s="7" t="s">
        <v>40</v>
      </c>
      <c r="C51" s="76">
        <v>75164</v>
      </c>
      <c r="D51" s="78">
        <v>84387</v>
      </c>
      <c r="E51" s="79">
        <v>87172</v>
      </c>
      <c r="F51" s="76">
        <v>94930</v>
      </c>
      <c r="G51" s="79">
        <v>96761</v>
      </c>
      <c r="H51" s="76">
        <v>102714</v>
      </c>
      <c r="I51" s="79">
        <v>106437</v>
      </c>
      <c r="J51" s="76">
        <v>110007</v>
      </c>
      <c r="K51" s="79">
        <v>116974</v>
      </c>
      <c r="L51" s="73"/>
    </row>
    <row r="52" spans="1:12" ht="19.5" customHeight="1" x14ac:dyDescent="0.15">
      <c r="A52" s="14" t="s">
        <v>36</v>
      </c>
      <c r="B52" s="7" t="s">
        <v>40</v>
      </c>
      <c r="C52" s="76">
        <v>51171</v>
      </c>
      <c r="D52" s="78">
        <v>56852</v>
      </c>
      <c r="E52" s="79">
        <v>60263</v>
      </c>
      <c r="F52" s="76">
        <v>63517</v>
      </c>
      <c r="G52" s="79">
        <v>65084</v>
      </c>
      <c r="H52" s="76">
        <v>67328</v>
      </c>
      <c r="I52" s="79">
        <v>69965</v>
      </c>
      <c r="J52" s="76">
        <v>71368</v>
      </c>
      <c r="K52" s="79">
        <v>73814</v>
      </c>
      <c r="L52" s="73"/>
    </row>
    <row r="53" spans="1:12" ht="19.5" customHeight="1" x14ac:dyDescent="0.15">
      <c r="A53" s="14" t="s">
        <v>37</v>
      </c>
      <c r="B53" s="7" t="s">
        <v>40</v>
      </c>
      <c r="C53" s="76">
        <v>10329</v>
      </c>
      <c r="D53" s="78">
        <v>11860</v>
      </c>
      <c r="E53" s="79">
        <v>12453</v>
      </c>
      <c r="F53" s="76">
        <v>13125</v>
      </c>
      <c r="G53" s="79">
        <v>13325</v>
      </c>
      <c r="H53" s="76">
        <v>13913</v>
      </c>
      <c r="I53" s="79">
        <v>14391</v>
      </c>
      <c r="J53" s="76">
        <v>14623</v>
      </c>
      <c r="K53" s="79">
        <v>15283</v>
      </c>
      <c r="L53" s="73"/>
    </row>
    <row r="54" spans="1:12" ht="11.25" customHeight="1" x14ac:dyDescent="0.15">
      <c r="A54" s="15" t="s">
        <v>38</v>
      </c>
      <c r="B54" s="11" t="s">
        <v>40</v>
      </c>
      <c r="C54" s="83">
        <v>1109</v>
      </c>
      <c r="D54" s="84">
        <v>981</v>
      </c>
      <c r="E54" s="85">
        <v>1177</v>
      </c>
      <c r="F54" s="83">
        <v>1336</v>
      </c>
      <c r="G54" s="85">
        <v>1342</v>
      </c>
      <c r="H54" s="83">
        <v>1450</v>
      </c>
      <c r="I54" s="85">
        <v>1516</v>
      </c>
      <c r="J54" s="83">
        <v>1567</v>
      </c>
      <c r="K54" s="85">
        <v>1638</v>
      </c>
      <c r="L54" s="74"/>
    </row>
    <row r="55" spans="1:12" ht="27" customHeight="1" x14ac:dyDescent="0.15">
      <c r="A55" s="12" t="s">
        <v>43</v>
      </c>
      <c r="B55" s="16" t="s">
        <v>44</v>
      </c>
      <c r="C55" s="26">
        <f t="shared" ref="C55:K55" si="4">IF(ISERROR(C30/C5),0,(C30/C5/12)*1000)</f>
        <v>23937.160771102375</v>
      </c>
      <c r="D55" s="27">
        <f t="shared" si="4"/>
        <v>26042.375455650061</v>
      </c>
      <c r="E55" s="28">
        <f t="shared" si="4"/>
        <v>28634.582803896654</v>
      </c>
      <c r="F55" s="26">
        <f t="shared" si="4"/>
        <v>31268.966079582522</v>
      </c>
      <c r="G55" s="28">
        <f t="shared" si="4"/>
        <v>31841.655837123672</v>
      </c>
      <c r="H55" s="26">
        <f>IF(ISERROR(H30/H5),0,(H30/H5/12)*1000)</f>
        <v>33989.361702127659</v>
      </c>
      <c r="I55" s="28">
        <f t="shared" si="4"/>
        <v>35025.819581958196</v>
      </c>
      <c r="J55" s="26">
        <f t="shared" si="4"/>
        <v>36402.606635071097</v>
      </c>
      <c r="K55" s="28">
        <f t="shared" si="4"/>
        <v>37862.915829426209</v>
      </c>
      <c r="L55" s="75"/>
    </row>
    <row r="56" spans="1:12" ht="11.25" customHeight="1" x14ac:dyDescent="0.15">
      <c r="A56" s="72" t="s">
        <v>45</v>
      </c>
      <c r="B56" s="36" t="s">
        <v>15</v>
      </c>
      <c r="C56" s="76">
        <v>111.5</v>
      </c>
      <c r="D56" s="41">
        <f t="shared" si="1"/>
        <v>108.79475517033399</v>
      </c>
      <c r="E56" s="42">
        <f t="shared" si="1"/>
        <v>109.95380529960141</v>
      </c>
      <c r="F56" s="40">
        <f t="shared" si="1"/>
        <v>109.20000578924926</v>
      </c>
      <c r="G56" s="42">
        <f t="shared" si="2"/>
        <v>111.19999915902596</v>
      </c>
      <c r="H56" s="40">
        <f t="shared" si="2"/>
        <v>108.69998584418003</v>
      </c>
      <c r="I56" s="42">
        <f t="shared" si="2"/>
        <v>109.99999422493023</v>
      </c>
      <c r="J56" s="40">
        <f t="shared" si="2"/>
        <v>107.10000074168022</v>
      </c>
      <c r="K56" s="42">
        <f t="shared" si="2"/>
        <v>108.10001387927379</v>
      </c>
      <c r="L56" s="77"/>
    </row>
    <row r="57" spans="1:12" s="6" customFormat="1" ht="28.5" customHeight="1" x14ac:dyDescent="0.15">
      <c r="A57" s="30" t="s">
        <v>46</v>
      </c>
      <c r="B57" s="31" t="s">
        <v>44</v>
      </c>
      <c r="C57" s="32">
        <v>33219.4</v>
      </c>
      <c r="D57" s="33">
        <v>37609.1</v>
      </c>
      <c r="E57" s="48" t="s">
        <v>47</v>
      </c>
      <c r="F57" s="49" t="s">
        <v>47</v>
      </c>
      <c r="G57" s="48" t="s">
        <v>47</v>
      </c>
      <c r="H57" s="49" t="s">
        <v>47</v>
      </c>
      <c r="I57" s="48" t="s">
        <v>47</v>
      </c>
      <c r="J57" s="49" t="s">
        <v>47</v>
      </c>
      <c r="K57" s="48" t="s">
        <v>47</v>
      </c>
      <c r="L57" s="77"/>
    </row>
    <row r="58" spans="1:12" ht="11.25" customHeight="1" x14ac:dyDescent="0.15">
      <c r="A58" s="13" t="s">
        <v>16</v>
      </c>
      <c r="B58" s="7"/>
      <c r="C58" s="20"/>
      <c r="D58" s="21"/>
      <c r="E58" s="22"/>
      <c r="F58" s="20"/>
      <c r="G58" s="22"/>
      <c r="H58" s="20"/>
      <c r="I58" s="22"/>
      <c r="J58" s="20"/>
      <c r="K58" s="22"/>
      <c r="L58" s="77"/>
    </row>
    <row r="59" spans="1:12" ht="19.5" customHeight="1" x14ac:dyDescent="0.15">
      <c r="A59" s="14" t="s">
        <v>17</v>
      </c>
      <c r="B59" s="7" t="s">
        <v>44</v>
      </c>
      <c r="C59" s="8">
        <f t="shared" ref="C59:K59" si="5">IF(ISERROR(C33/C8),0,(C33/C8/12)*1000)</f>
        <v>20395.539906103284</v>
      </c>
      <c r="D59" s="9">
        <f t="shared" si="5"/>
        <v>20531.560283687941</v>
      </c>
      <c r="E59" s="10">
        <f t="shared" si="5"/>
        <v>22781.067251461987</v>
      </c>
      <c r="F59" s="8">
        <f t="shared" si="5"/>
        <v>25643.500797448167</v>
      </c>
      <c r="G59" s="10">
        <f t="shared" si="5"/>
        <v>26008.570300157975</v>
      </c>
      <c r="H59" s="8">
        <f t="shared" si="5"/>
        <v>29058.798646362095</v>
      </c>
      <c r="I59" s="10">
        <f t="shared" si="5"/>
        <v>29438.283828382835</v>
      </c>
      <c r="J59" s="8">
        <f t="shared" si="5"/>
        <v>31395.967741935481</v>
      </c>
      <c r="K59" s="10">
        <f t="shared" si="5"/>
        <v>32870.704467353949</v>
      </c>
      <c r="L59" s="77"/>
    </row>
    <row r="60" spans="1:12" ht="11.25" customHeight="1" x14ac:dyDescent="0.15">
      <c r="A60" s="14" t="s">
        <v>45</v>
      </c>
      <c r="B60" s="7" t="s">
        <v>15</v>
      </c>
      <c r="C60" s="76">
        <v>109.5</v>
      </c>
      <c r="D60" s="9">
        <f t="shared" si="1"/>
        <v>100.66691236520762</v>
      </c>
      <c r="E60" s="10">
        <f t="shared" si="1"/>
        <v>110.95633715456712</v>
      </c>
      <c r="F60" s="8">
        <f t="shared" si="1"/>
        <v>112.56496684018384</v>
      </c>
      <c r="G60" s="10">
        <f t="shared" si="2"/>
        <v>114.16747957007529</v>
      </c>
      <c r="H60" s="8">
        <f t="shared" si="2"/>
        <v>113.31837597327504</v>
      </c>
      <c r="I60" s="10">
        <f t="shared" si="2"/>
        <v>113.18685913390645</v>
      </c>
      <c r="J60" s="8">
        <f t="shared" si="2"/>
        <v>108.0428964872778</v>
      </c>
      <c r="K60" s="10">
        <f t="shared" si="2"/>
        <v>111.65971718657646</v>
      </c>
      <c r="L60" s="77"/>
    </row>
    <row r="61" spans="1:12" s="6" customFormat="1" ht="28.5" customHeight="1" x14ac:dyDescent="0.15">
      <c r="A61" s="30" t="s">
        <v>46</v>
      </c>
      <c r="B61" s="31" t="s">
        <v>44</v>
      </c>
      <c r="C61" s="32">
        <v>25239.3</v>
      </c>
      <c r="D61" s="33">
        <v>28217.1</v>
      </c>
      <c r="E61" s="48" t="s">
        <v>47</v>
      </c>
      <c r="F61" s="49" t="s">
        <v>47</v>
      </c>
      <c r="G61" s="48" t="s">
        <v>47</v>
      </c>
      <c r="H61" s="49" t="s">
        <v>47</v>
      </c>
      <c r="I61" s="48" t="s">
        <v>47</v>
      </c>
      <c r="J61" s="49" t="s">
        <v>47</v>
      </c>
      <c r="K61" s="48" t="s">
        <v>47</v>
      </c>
      <c r="L61" s="77"/>
    </row>
    <row r="62" spans="1:12" ht="29.25" customHeight="1" x14ac:dyDescent="0.15">
      <c r="A62" s="13" t="s">
        <v>18</v>
      </c>
      <c r="B62" s="7" t="s">
        <v>44</v>
      </c>
      <c r="C62" s="8">
        <f t="shared" ref="C62:K62" si="6">IF(ISERROR(C34/C9),0,(C34/C9/12)*1000)</f>
        <v>21246.666666666668</v>
      </c>
      <c r="D62" s="9">
        <f t="shared" si="6"/>
        <v>21455.965909090912</v>
      </c>
      <c r="E62" s="10">
        <f t="shared" si="6"/>
        <v>23491.763565891473</v>
      </c>
      <c r="F62" s="8">
        <f t="shared" si="6"/>
        <v>25864.969135802468</v>
      </c>
      <c r="G62" s="10">
        <f t="shared" si="6"/>
        <v>26201.63599182004</v>
      </c>
      <c r="H62" s="8">
        <f t="shared" si="6"/>
        <v>29412.878787878784</v>
      </c>
      <c r="I62" s="10">
        <f t="shared" si="6"/>
        <v>29731.944444444442</v>
      </c>
      <c r="J62" s="8">
        <f t="shared" si="6"/>
        <v>31490.589569160999</v>
      </c>
      <c r="K62" s="10">
        <f t="shared" si="6"/>
        <v>32744.999999999996</v>
      </c>
      <c r="L62" s="77"/>
    </row>
    <row r="63" spans="1:12" ht="11.25" customHeight="1" x14ac:dyDescent="0.15">
      <c r="A63" s="14" t="s">
        <v>48</v>
      </c>
      <c r="B63" s="7" t="s">
        <v>15</v>
      </c>
      <c r="C63" s="76">
        <v>109</v>
      </c>
      <c r="D63" s="9">
        <f t="shared" si="1"/>
        <v>100.98509213566477</v>
      </c>
      <c r="E63" s="10">
        <f t="shared" si="1"/>
        <v>109.4882591882661</v>
      </c>
      <c r="F63" s="8">
        <f t="shared" si="1"/>
        <v>110.102287822089</v>
      </c>
      <c r="G63" s="10">
        <f t="shared" si="2"/>
        <v>111.53541503313582</v>
      </c>
      <c r="H63" s="8">
        <f t="shared" si="2"/>
        <v>113.71704575964591</v>
      </c>
      <c r="I63" s="10">
        <f t="shared" si="2"/>
        <v>113.47361841728714</v>
      </c>
      <c r="J63" s="8">
        <f t="shared" si="2"/>
        <v>107.06394908253066</v>
      </c>
      <c r="K63" s="10">
        <f t="shared" si="2"/>
        <v>110.13406829541739</v>
      </c>
      <c r="L63" s="77"/>
    </row>
    <row r="64" spans="1:12" ht="11.25" customHeight="1" x14ac:dyDescent="0.15">
      <c r="A64" s="13" t="s">
        <v>19</v>
      </c>
      <c r="B64" s="7" t="s">
        <v>44</v>
      </c>
      <c r="C64" s="8">
        <f t="shared" ref="C64:K64" si="7">IF(ISERROR(C35/C10),0,(C35/C10/12)*1000)</f>
        <v>17149.717514124295</v>
      </c>
      <c r="D64" s="9">
        <f t="shared" si="7"/>
        <v>17774.011299435027</v>
      </c>
      <c r="E64" s="10">
        <f t="shared" si="7"/>
        <v>20598.214285714286</v>
      </c>
      <c r="F64" s="8">
        <f t="shared" si="7"/>
        <v>24880.141843971629</v>
      </c>
      <c r="G64" s="10">
        <f t="shared" si="7"/>
        <v>25352.951388888887</v>
      </c>
      <c r="H64" s="8">
        <f t="shared" si="7"/>
        <v>27790.697674418607</v>
      </c>
      <c r="I64" s="10">
        <f t="shared" si="7"/>
        <v>28442.391304347824</v>
      </c>
      <c r="J64" s="8">
        <f t="shared" si="7"/>
        <v>31039.316239316238</v>
      </c>
      <c r="K64" s="10">
        <f t="shared" si="7"/>
        <v>33301.136363636368</v>
      </c>
      <c r="L64" s="77"/>
    </row>
    <row r="65" spans="1:12" ht="11.25" customHeight="1" x14ac:dyDescent="0.15">
      <c r="A65" s="14" t="s">
        <v>48</v>
      </c>
      <c r="B65" s="7" t="s">
        <v>15</v>
      </c>
      <c r="C65" s="76">
        <v>110</v>
      </c>
      <c r="D65" s="9">
        <f t="shared" si="1"/>
        <v>103.64025695931475</v>
      </c>
      <c r="E65" s="10">
        <f t="shared" si="1"/>
        <v>115.88950821905368</v>
      </c>
      <c r="F65" s="8">
        <f t="shared" si="1"/>
        <v>120.78785810684103</v>
      </c>
      <c r="G65" s="10">
        <f t="shared" si="2"/>
        <v>123.08324904878869</v>
      </c>
      <c r="H65" s="8">
        <f t="shared" si="2"/>
        <v>111.69830883079229</v>
      </c>
      <c r="I65" s="10">
        <f t="shared" si="2"/>
        <v>112.18572097611053</v>
      </c>
      <c r="J65" s="8">
        <f t="shared" si="2"/>
        <v>111.68958981511281</v>
      </c>
      <c r="K65" s="10">
        <f t="shared" si="2"/>
        <v>117.08275864464959</v>
      </c>
      <c r="L65" s="77"/>
    </row>
    <row r="66" spans="1:12" ht="11.25" customHeight="1" x14ac:dyDescent="0.15">
      <c r="A66" s="14" t="s">
        <v>20</v>
      </c>
      <c r="B66" s="7" t="s">
        <v>44</v>
      </c>
      <c r="C66" s="8">
        <f t="shared" ref="C66:K66" si="8">IF(ISERROR(C36/C11),0,(C36/C11/12)*1000)</f>
        <v>18250.898472596586</v>
      </c>
      <c r="D66" s="9">
        <f t="shared" si="8"/>
        <v>18506.770833333336</v>
      </c>
      <c r="E66" s="10">
        <f t="shared" si="8"/>
        <v>21466.101694915251</v>
      </c>
      <c r="F66" s="8">
        <f t="shared" si="8"/>
        <v>24036.875725900118</v>
      </c>
      <c r="G66" s="10">
        <f t="shared" si="8"/>
        <v>24598.327566320644</v>
      </c>
      <c r="H66" s="8">
        <f t="shared" si="8"/>
        <v>26744.940476190473</v>
      </c>
      <c r="I66" s="10">
        <f t="shared" si="8"/>
        <v>27406.949352179035</v>
      </c>
      <c r="J66" s="8">
        <f t="shared" si="8"/>
        <v>28629.120879120881</v>
      </c>
      <c r="K66" s="10">
        <f t="shared" si="8"/>
        <v>29717.509025270756</v>
      </c>
      <c r="L66" s="77"/>
    </row>
    <row r="67" spans="1:12" ht="11.25" customHeight="1" x14ac:dyDescent="0.15">
      <c r="A67" s="14" t="s">
        <v>45</v>
      </c>
      <c r="B67" s="7" t="s">
        <v>15</v>
      </c>
      <c r="C67" s="76">
        <v>110.8</v>
      </c>
      <c r="D67" s="9">
        <f t="shared" si="1"/>
        <v>101.4019713118285</v>
      </c>
      <c r="E67" s="10">
        <f t="shared" si="1"/>
        <v>115.99053064542053</v>
      </c>
      <c r="F67" s="8">
        <f t="shared" si="1"/>
        <v>111.9759706141419</v>
      </c>
      <c r="G67" s="10">
        <f t="shared" si="2"/>
        <v>114.59149833501129</v>
      </c>
      <c r="H67" s="8">
        <f t="shared" si="2"/>
        <v>111.26629259630599</v>
      </c>
      <c r="I67" s="10">
        <f t="shared" si="2"/>
        <v>111.41793798088891</v>
      </c>
      <c r="J67" s="8">
        <f t="shared" si="2"/>
        <v>107.04499755610892</v>
      </c>
      <c r="K67" s="10">
        <f t="shared" si="2"/>
        <v>108.43056132735187</v>
      </c>
      <c r="L67" s="77"/>
    </row>
    <row r="68" spans="1:12" s="6" customFormat="1" ht="28.5" customHeight="1" x14ac:dyDescent="0.15">
      <c r="A68" s="30" t="s">
        <v>46</v>
      </c>
      <c r="B68" s="31" t="s">
        <v>44</v>
      </c>
      <c r="C68" s="32">
        <v>0</v>
      </c>
      <c r="D68" s="33">
        <v>0</v>
      </c>
      <c r="E68" s="48" t="s">
        <v>47</v>
      </c>
      <c r="F68" s="49" t="s">
        <v>47</v>
      </c>
      <c r="G68" s="48" t="s">
        <v>47</v>
      </c>
      <c r="H68" s="49" t="s">
        <v>47</v>
      </c>
      <c r="I68" s="48" t="s">
        <v>47</v>
      </c>
      <c r="J68" s="49" t="s">
        <v>47</v>
      </c>
      <c r="K68" s="48" t="s">
        <v>47</v>
      </c>
      <c r="L68" s="77"/>
    </row>
    <row r="69" spans="1:12" ht="11.25" customHeight="1" x14ac:dyDescent="0.15">
      <c r="A69" s="14" t="s">
        <v>21</v>
      </c>
      <c r="B69" s="7" t="s">
        <v>44</v>
      </c>
      <c r="C69" s="8">
        <f t="shared" ref="C69:K69" si="9">IF(ISERROR(C37/C12),0,(C37/C12/12)*1000)</f>
        <v>0</v>
      </c>
      <c r="D69" s="9">
        <f t="shared" si="9"/>
        <v>0</v>
      </c>
      <c r="E69" s="10">
        <f t="shared" si="9"/>
        <v>0</v>
      </c>
      <c r="F69" s="8">
        <f t="shared" si="9"/>
        <v>0</v>
      </c>
      <c r="G69" s="10">
        <f t="shared" si="9"/>
        <v>0</v>
      </c>
      <c r="H69" s="8">
        <f t="shared" si="9"/>
        <v>0</v>
      </c>
      <c r="I69" s="10">
        <f t="shared" si="9"/>
        <v>0</v>
      </c>
      <c r="J69" s="8">
        <f t="shared" si="9"/>
        <v>0</v>
      </c>
      <c r="K69" s="10">
        <f t="shared" si="9"/>
        <v>0</v>
      </c>
      <c r="L69" s="77"/>
    </row>
    <row r="70" spans="1:12" ht="11.25" customHeight="1" x14ac:dyDescent="0.15">
      <c r="A70" s="14" t="s">
        <v>45</v>
      </c>
      <c r="B70" s="7" t="s">
        <v>15</v>
      </c>
      <c r="C70" s="76"/>
      <c r="D70" s="9">
        <f t="shared" si="1"/>
        <v>0</v>
      </c>
      <c r="E70" s="10">
        <f t="shared" si="1"/>
        <v>0</v>
      </c>
      <c r="F70" s="8">
        <f t="shared" si="1"/>
        <v>0</v>
      </c>
      <c r="G70" s="10">
        <f t="shared" si="2"/>
        <v>0</v>
      </c>
      <c r="H70" s="8">
        <f t="shared" si="2"/>
        <v>0</v>
      </c>
      <c r="I70" s="10">
        <f t="shared" si="2"/>
        <v>0</v>
      </c>
      <c r="J70" s="8">
        <f t="shared" si="2"/>
        <v>0</v>
      </c>
      <c r="K70" s="10">
        <f t="shared" si="2"/>
        <v>0</v>
      </c>
      <c r="L70" s="77"/>
    </row>
    <row r="71" spans="1:12" s="6" customFormat="1" ht="28.5" customHeight="1" x14ac:dyDescent="0.15">
      <c r="A71" s="30" t="s">
        <v>46</v>
      </c>
      <c r="B71" s="31" t="s">
        <v>44</v>
      </c>
      <c r="C71" s="32">
        <v>0</v>
      </c>
      <c r="D71" s="33">
        <v>0</v>
      </c>
      <c r="E71" s="48" t="s">
        <v>47</v>
      </c>
      <c r="F71" s="49" t="s">
        <v>47</v>
      </c>
      <c r="G71" s="48" t="s">
        <v>47</v>
      </c>
      <c r="H71" s="49" t="s">
        <v>47</v>
      </c>
      <c r="I71" s="48" t="s">
        <v>47</v>
      </c>
      <c r="J71" s="49" t="s">
        <v>47</v>
      </c>
      <c r="K71" s="48" t="s">
        <v>47</v>
      </c>
      <c r="L71" s="77"/>
    </row>
    <row r="72" spans="1:12" ht="11.25" customHeight="1" x14ac:dyDescent="0.15">
      <c r="A72" s="14" t="s">
        <v>22</v>
      </c>
      <c r="B72" s="7" t="s">
        <v>44</v>
      </c>
      <c r="C72" s="8">
        <f t="shared" ref="C72:K72" si="10">IF(ISERROR(C38/C13),0,(C38/C13/12)*1000)</f>
        <v>17255.482456140351</v>
      </c>
      <c r="D72" s="9">
        <f t="shared" si="10"/>
        <v>18131.818181818184</v>
      </c>
      <c r="E72" s="10">
        <f t="shared" si="10"/>
        <v>21129.950495049503</v>
      </c>
      <c r="F72" s="8">
        <f t="shared" si="10"/>
        <v>23767.766497461933</v>
      </c>
      <c r="G72" s="10">
        <f t="shared" si="10"/>
        <v>24316.077441077439</v>
      </c>
      <c r="H72" s="8">
        <f t="shared" si="10"/>
        <v>26605.902777777774</v>
      </c>
      <c r="I72" s="10">
        <f t="shared" si="10"/>
        <v>27199.742268041238</v>
      </c>
      <c r="J72" s="8">
        <f t="shared" si="10"/>
        <v>28464.795008912657</v>
      </c>
      <c r="K72" s="10">
        <f t="shared" si="10"/>
        <v>29438.596491228069</v>
      </c>
      <c r="L72" s="77"/>
    </row>
    <row r="73" spans="1:12" ht="11.25" customHeight="1" x14ac:dyDescent="0.15">
      <c r="A73" s="14" t="s">
        <v>45</v>
      </c>
      <c r="B73" s="7" t="s">
        <v>15</v>
      </c>
      <c r="C73" s="76">
        <v>109</v>
      </c>
      <c r="D73" s="9">
        <f t="shared" si="1"/>
        <v>105.07859300894825</v>
      </c>
      <c r="E73" s="10">
        <f t="shared" si="1"/>
        <v>116.53519952145626</v>
      </c>
      <c r="F73" s="8">
        <f t="shared" si="1"/>
        <v>112.48377748462042</v>
      </c>
      <c r="G73" s="10">
        <f t="shared" si="2"/>
        <v>115.07872413981475</v>
      </c>
      <c r="H73" s="8">
        <f t="shared" si="2"/>
        <v>111.94111478930473</v>
      </c>
      <c r="I73" s="10">
        <f t="shared" si="2"/>
        <v>111.85908719838335</v>
      </c>
      <c r="J73" s="8">
        <f t="shared" si="2"/>
        <v>106.98676623252001</v>
      </c>
      <c r="K73" s="10">
        <f t="shared" si="2"/>
        <v>108.23115969674978</v>
      </c>
      <c r="L73" s="77"/>
    </row>
    <row r="74" spans="1:12" s="6" customFormat="1" ht="28.5" customHeight="1" x14ac:dyDescent="0.15">
      <c r="A74" s="30" t="s">
        <v>46</v>
      </c>
      <c r="B74" s="31" t="s">
        <v>44</v>
      </c>
      <c r="C74" s="32">
        <v>45737.5</v>
      </c>
      <c r="D74" s="33">
        <v>46104.2</v>
      </c>
      <c r="E74" s="48" t="s">
        <v>47</v>
      </c>
      <c r="F74" s="49" t="s">
        <v>47</v>
      </c>
      <c r="G74" s="48" t="s">
        <v>47</v>
      </c>
      <c r="H74" s="49" t="s">
        <v>47</v>
      </c>
      <c r="I74" s="48" t="s">
        <v>47</v>
      </c>
      <c r="J74" s="49" t="s">
        <v>47</v>
      </c>
      <c r="K74" s="48" t="s">
        <v>47</v>
      </c>
      <c r="L74" s="77"/>
    </row>
    <row r="75" spans="1:12" ht="19.5" customHeight="1" x14ac:dyDescent="0.15">
      <c r="A75" s="14" t="s">
        <v>23</v>
      </c>
      <c r="B75" s="7" t="s">
        <v>44</v>
      </c>
      <c r="C75" s="8">
        <f t="shared" ref="C75:K75" si="11">IF(ISERROR(C39/C14),0,(C39/C14/12)*1000)</f>
        <v>17966.049382716046</v>
      </c>
      <c r="D75" s="9">
        <f t="shared" si="11"/>
        <v>18508.230452674899</v>
      </c>
      <c r="E75" s="10">
        <f t="shared" si="11"/>
        <v>21737.612612612611</v>
      </c>
      <c r="F75" s="8">
        <f t="shared" si="11"/>
        <v>24174.882629107979</v>
      </c>
      <c r="G75" s="10">
        <f t="shared" si="11"/>
        <v>24776.620370370369</v>
      </c>
      <c r="H75" s="8">
        <f t="shared" si="11"/>
        <v>26591.787439613527</v>
      </c>
      <c r="I75" s="10">
        <f t="shared" si="11"/>
        <v>27370.238095238092</v>
      </c>
      <c r="J75" s="8">
        <f t="shared" si="11"/>
        <v>28480.099502487563</v>
      </c>
      <c r="K75" s="10">
        <f t="shared" si="11"/>
        <v>29810.049019607846</v>
      </c>
      <c r="L75" s="77"/>
    </row>
    <row r="76" spans="1:12" ht="11.25" customHeight="1" x14ac:dyDescent="0.15">
      <c r="A76" s="14" t="s">
        <v>45</v>
      </c>
      <c r="B76" s="7" t="s">
        <v>15</v>
      </c>
      <c r="C76" s="76">
        <v>108.5</v>
      </c>
      <c r="D76" s="9">
        <f t="shared" si="1"/>
        <v>103.01780908205924</v>
      </c>
      <c r="E76" s="10">
        <f t="shared" si="1"/>
        <v>117.44835719543889</v>
      </c>
      <c r="F76" s="8">
        <f t="shared" si="1"/>
        <v>111.21222491140179</v>
      </c>
      <c r="G76" s="10">
        <f t="shared" si="2"/>
        <v>113.98041179551825</v>
      </c>
      <c r="H76" s="8">
        <f t="shared" si="2"/>
        <v>109.99758653469304</v>
      </c>
      <c r="I76" s="10">
        <f t="shared" si="2"/>
        <v>110.46800445782085</v>
      </c>
      <c r="J76" s="8">
        <f t="shared" si="2"/>
        <v>107.10110994667863</v>
      </c>
      <c r="K76" s="10">
        <f t="shared" si="2"/>
        <v>108.91410193758686</v>
      </c>
      <c r="L76" s="77"/>
    </row>
    <row r="77" spans="1:12" s="6" customFormat="1" ht="28.5" customHeight="1" x14ac:dyDescent="0.15">
      <c r="A77" s="30" t="s">
        <v>46</v>
      </c>
      <c r="B77" s="31" t="s">
        <v>44</v>
      </c>
      <c r="C77" s="32">
        <v>48595.7</v>
      </c>
      <c r="D77" s="33">
        <v>52315.7</v>
      </c>
      <c r="E77" s="48" t="s">
        <v>47</v>
      </c>
      <c r="F77" s="49" t="s">
        <v>47</v>
      </c>
      <c r="G77" s="48" t="s">
        <v>47</v>
      </c>
      <c r="H77" s="49" t="s">
        <v>47</v>
      </c>
      <c r="I77" s="48" t="s">
        <v>47</v>
      </c>
      <c r="J77" s="49" t="s">
        <v>47</v>
      </c>
      <c r="K77" s="48" t="s">
        <v>47</v>
      </c>
      <c r="L77" s="77"/>
    </row>
    <row r="78" spans="1:12" ht="29.25" customHeight="1" x14ac:dyDescent="0.15">
      <c r="A78" s="14" t="s">
        <v>42</v>
      </c>
      <c r="B78" s="7" t="s">
        <v>44</v>
      </c>
      <c r="C78" s="8">
        <f t="shared" ref="C78:K78" si="12">IF(ISERROR(C40/C15),0,(C40/C15/12)*1000)</f>
        <v>22283.602150537634</v>
      </c>
      <c r="D78" s="9">
        <f t="shared" si="12"/>
        <v>22842.105263157893</v>
      </c>
      <c r="E78" s="10">
        <f t="shared" si="12"/>
        <v>23982.456140350878</v>
      </c>
      <c r="F78" s="8">
        <f t="shared" si="12"/>
        <v>26311.403508771931</v>
      </c>
      <c r="G78" s="10">
        <f t="shared" si="12"/>
        <v>26864.035087719298</v>
      </c>
      <c r="H78" s="8">
        <f t="shared" si="12"/>
        <v>28706.140350877191</v>
      </c>
      <c r="I78" s="10">
        <f t="shared" si="12"/>
        <v>29657.894736842107</v>
      </c>
      <c r="J78" s="8">
        <f t="shared" si="12"/>
        <v>30771.929824561401</v>
      </c>
      <c r="K78" s="10">
        <f t="shared" si="12"/>
        <v>32175.438596491225</v>
      </c>
      <c r="L78" s="77"/>
    </row>
    <row r="79" spans="1:12" ht="11.25" customHeight="1" x14ac:dyDescent="0.15">
      <c r="A79" s="14" t="s">
        <v>45</v>
      </c>
      <c r="B79" s="7" t="s">
        <v>15</v>
      </c>
      <c r="C79" s="76">
        <v>108.6</v>
      </c>
      <c r="D79" s="9">
        <f t="shared" si="1"/>
        <v>102.50634124971032</v>
      </c>
      <c r="E79" s="10">
        <f t="shared" si="1"/>
        <v>104.99231950844855</v>
      </c>
      <c r="F79" s="8">
        <f t="shared" si="1"/>
        <v>109.71104608632041</v>
      </c>
      <c r="G79" s="10">
        <f t="shared" si="2"/>
        <v>112.01536210680321</v>
      </c>
      <c r="H79" s="8">
        <f t="shared" si="2"/>
        <v>109.10151691948657</v>
      </c>
      <c r="I79" s="10">
        <f t="shared" si="2"/>
        <v>110.4</v>
      </c>
      <c r="J79" s="8">
        <f t="shared" si="2"/>
        <v>107.19633307868601</v>
      </c>
      <c r="K79" s="10">
        <f t="shared" si="2"/>
        <v>108.48861283643892</v>
      </c>
      <c r="L79" s="77"/>
    </row>
    <row r="80" spans="1:12" s="6" customFormat="1" ht="28.5" customHeight="1" x14ac:dyDescent="0.15">
      <c r="A80" s="30" t="s">
        <v>46</v>
      </c>
      <c r="B80" s="31" t="s">
        <v>44</v>
      </c>
      <c r="C80" s="32">
        <v>0</v>
      </c>
      <c r="D80" s="33">
        <v>0</v>
      </c>
      <c r="E80" s="48" t="s">
        <v>47</v>
      </c>
      <c r="F80" s="49" t="s">
        <v>47</v>
      </c>
      <c r="G80" s="48" t="s">
        <v>47</v>
      </c>
      <c r="H80" s="49" t="s">
        <v>47</v>
      </c>
      <c r="I80" s="48" t="s">
        <v>47</v>
      </c>
      <c r="J80" s="49" t="s">
        <v>47</v>
      </c>
      <c r="K80" s="48" t="s">
        <v>47</v>
      </c>
      <c r="L80" s="77"/>
    </row>
    <row r="81" spans="1:12" ht="11.25" customHeight="1" x14ac:dyDescent="0.15">
      <c r="A81" s="14" t="s">
        <v>25</v>
      </c>
      <c r="B81" s="7" t="s">
        <v>44</v>
      </c>
      <c r="C81" s="8">
        <f t="shared" ref="C81:K81" si="13">IF(ISERROR(C41/C16),0,(C41/C16/12)*1000)</f>
        <v>0</v>
      </c>
      <c r="D81" s="9">
        <f t="shared" si="13"/>
        <v>0</v>
      </c>
      <c r="E81" s="10">
        <f t="shared" si="13"/>
        <v>0</v>
      </c>
      <c r="F81" s="8">
        <f t="shared" si="13"/>
        <v>0</v>
      </c>
      <c r="G81" s="10">
        <f t="shared" si="13"/>
        <v>0</v>
      </c>
      <c r="H81" s="8">
        <f t="shared" si="13"/>
        <v>0</v>
      </c>
      <c r="I81" s="10">
        <f t="shared" si="13"/>
        <v>0</v>
      </c>
      <c r="J81" s="8">
        <f t="shared" si="13"/>
        <v>0</v>
      </c>
      <c r="K81" s="10">
        <f t="shared" si="13"/>
        <v>0</v>
      </c>
      <c r="L81" s="77"/>
    </row>
    <row r="82" spans="1:12" ht="11.25" customHeight="1" x14ac:dyDescent="0.15">
      <c r="A82" s="14" t="s">
        <v>45</v>
      </c>
      <c r="B82" s="7" t="s">
        <v>15</v>
      </c>
      <c r="C82" s="76"/>
      <c r="D82" s="9">
        <f t="shared" si="1"/>
        <v>0</v>
      </c>
      <c r="E82" s="10">
        <f t="shared" si="1"/>
        <v>0</v>
      </c>
      <c r="F82" s="8">
        <f t="shared" si="1"/>
        <v>0</v>
      </c>
      <c r="G82" s="10">
        <f t="shared" si="2"/>
        <v>0</v>
      </c>
      <c r="H82" s="8">
        <f t="shared" si="2"/>
        <v>0</v>
      </c>
      <c r="I82" s="10">
        <f t="shared" si="2"/>
        <v>0</v>
      </c>
      <c r="J82" s="8">
        <f t="shared" si="2"/>
        <v>0</v>
      </c>
      <c r="K82" s="10">
        <f t="shared" si="2"/>
        <v>0</v>
      </c>
      <c r="L82" s="77"/>
    </row>
    <row r="83" spans="1:12" s="6" customFormat="1" ht="28.5" customHeight="1" x14ac:dyDescent="0.15">
      <c r="A83" s="30" t="s">
        <v>46</v>
      </c>
      <c r="B83" s="31" t="s">
        <v>44</v>
      </c>
      <c r="C83" s="32">
        <v>0</v>
      </c>
      <c r="D83" s="33">
        <v>0</v>
      </c>
      <c r="E83" s="48" t="s">
        <v>47</v>
      </c>
      <c r="F83" s="49" t="s">
        <v>47</v>
      </c>
      <c r="G83" s="48" t="s">
        <v>47</v>
      </c>
      <c r="H83" s="49" t="s">
        <v>47</v>
      </c>
      <c r="I83" s="48" t="s">
        <v>47</v>
      </c>
      <c r="J83" s="49" t="s">
        <v>47</v>
      </c>
      <c r="K83" s="48" t="s">
        <v>47</v>
      </c>
      <c r="L83" s="77"/>
    </row>
    <row r="84" spans="1:12" ht="19.5" customHeight="1" x14ac:dyDescent="0.15">
      <c r="A84" s="14" t="s">
        <v>26</v>
      </c>
      <c r="B84" s="7" t="s">
        <v>44</v>
      </c>
      <c r="C84" s="8">
        <f t="shared" ref="C84:K84" si="14">IF(ISERROR(C42/C17),0,(C42/C17/12)*1000)</f>
        <v>16860.493827160491</v>
      </c>
      <c r="D84" s="9">
        <f t="shared" si="14"/>
        <v>17062.810945273632</v>
      </c>
      <c r="E84" s="10">
        <f t="shared" si="14"/>
        <v>20622.549019607843</v>
      </c>
      <c r="F84" s="8">
        <f t="shared" si="14"/>
        <v>23403.581267217633</v>
      </c>
      <c r="G84" s="10">
        <f t="shared" si="14"/>
        <v>24095.628415300551</v>
      </c>
      <c r="H84" s="8">
        <f t="shared" si="14"/>
        <v>25657.327586206895</v>
      </c>
      <c r="I84" s="10">
        <f t="shared" si="14"/>
        <v>26444.32624113475</v>
      </c>
      <c r="J84" s="8">
        <f t="shared" si="14"/>
        <v>27547.085201793721</v>
      </c>
      <c r="K84" s="10">
        <f t="shared" si="14"/>
        <v>29018.722466960353</v>
      </c>
      <c r="L84" s="77"/>
    </row>
    <row r="85" spans="1:12" ht="11.25" customHeight="1" x14ac:dyDescent="0.15">
      <c r="A85" s="14" t="s">
        <v>45</v>
      </c>
      <c r="B85" s="7" t="s">
        <v>15</v>
      </c>
      <c r="C85" s="76">
        <v>111.4</v>
      </c>
      <c r="D85" s="9">
        <f t="shared" si="1"/>
        <v>101.1999477606476</v>
      </c>
      <c r="E85" s="10">
        <f t="shared" si="1"/>
        <v>120.86255357192628</v>
      </c>
      <c r="F85" s="8">
        <f t="shared" si="1"/>
        <v>113.48539525819817</v>
      </c>
      <c r="G85" s="10">
        <f t="shared" si="2"/>
        <v>116.84117415548639</v>
      </c>
      <c r="H85" s="8">
        <f t="shared" si="2"/>
        <v>109.62992070852924</v>
      </c>
      <c r="I85" s="10">
        <f t="shared" si="2"/>
        <v>109.74740224804758</v>
      </c>
      <c r="J85" s="8">
        <f t="shared" si="2"/>
        <v>107.36537197507172</v>
      </c>
      <c r="K85" s="10">
        <f t="shared" si="2"/>
        <v>109.73515529324045</v>
      </c>
      <c r="L85" s="77"/>
    </row>
    <row r="86" spans="1:12" s="6" customFormat="1" ht="28.5" customHeight="1" x14ac:dyDescent="0.15">
      <c r="A86" s="30" t="s">
        <v>46</v>
      </c>
      <c r="B86" s="31" t="s">
        <v>44</v>
      </c>
      <c r="C86" s="32">
        <v>30978.400000000001</v>
      </c>
      <c r="D86" s="33">
        <v>34329.699999999997</v>
      </c>
      <c r="E86" s="48" t="s">
        <v>47</v>
      </c>
      <c r="F86" s="49" t="s">
        <v>47</v>
      </c>
      <c r="G86" s="48" t="s">
        <v>47</v>
      </c>
      <c r="H86" s="49" t="s">
        <v>47</v>
      </c>
      <c r="I86" s="48" t="s">
        <v>47</v>
      </c>
      <c r="J86" s="49" t="s">
        <v>47</v>
      </c>
      <c r="K86" s="48" t="s">
        <v>47</v>
      </c>
      <c r="L86" s="77"/>
    </row>
    <row r="87" spans="1:12" ht="11.25" customHeight="1" x14ac:dyDescent="0.15">
      <c r="A87" s="14" t="s">
        <v>27</v>
      </c>
      <c r="B87" s="7" t="s">
        <v>44</v>
      </c>
      <c r="C87" s="8">
        <f t="shared" ref="C87:K87" si="15">IF(ISERROR(C43/C18),0,(C43/C18/12)*1000)</f>
        <v>38069.711538461539</v>
      </c>
      <c r="D87" s="9">
        <f t="shared" si="15"/>
        <v>42216.312056737588</v>
      </c>
      <c r="E87" s="10">
        <f t="shared" si="15"/>
        <v>43741.477272727272</v>
      </c>
      <c r="F87" s="8">
        <f t="shared" si="15"/>
        <v>45142.045454545463</v>
      </c>
      <c r="G87" s="10">
        <f t="shared" si="15"/>
        <v>46144.886363636368</v>
      </c>
      <c r="H87" s="8">
        <f t="shared" si="15"/>
        <v>46940.340909090904</v>
      </c>
      <c r="I87" s="10">
        <f t="shared" si="15"/>
        <v>48221.590909090904</v>
      </c>
      <c r="J87" s="8">
        <f t="shared" si="15"/>
        <v>48489.583333333336</v>
      </c>
      <c r="K87" s="10">
        <f t="shared" si="15"/>
        <v>49909.090909090904</v>
      </c>
      <c r="L87" s="77"/>
    </row>
    <row r="88" spans="1:12" ht="11.25" customHeight="1" x14ac:dyDescent="0.15">
      <c r="A88" s="14" t="s">
        <v>45</v>
      </c>
      <c r="B88" s="7" t="s">
        <v>15</v>
      </c>
      <c r="C88" s="76">
        <v>120.8</v>
      </c>
      <c r="D88" s="9">
        <f t="shared" si="1"/>
        <v>110.89212486962705</v>
      </c>
      <c r="E88" s="10">
        <f t="shared" si="1"/>
        <v>103.61273910885419</v>
      </c>
      <c r="F88" s="8">
        <f t="shared" si="1"/>
        <v>103.2019224524258</v>
      </c>
      <c r="G88" s="10">
        <f t="shared" si="2"/>
        <v>105.49457686562317</v>
      </c>
      <c r="H88" s="8">
        <f t="shared" si="2"/>
        <v>103.98363750786655</v>
      </c>
      <c r="I88" s="10">
        <f t="shared" si="2"/>
        <v>104.50040017238193</v>
      </c>
      <c r="J88" s="8">
        <f t="shared" si="2"/>
        <v>103.30044987794793</v>
      </c>
      <c r="K88" s="10">
        <f t="shared" si="2"/>
        <v>103.49946977730646</v>
      </c>
      <c r="L88" s="77"/>
    </row>
    <row r="89" spans="1:12" s="6" customFormat="1" ht="28.5" customHeight="1" x14ac:dyDescent="0.15">
      <c r="A89" s="30" t="s">
        <v>46</v>
      </c>
      <c r="B89" s="31" t="s">
        <v>44</v>
      </c>
      <c r="C89" s="32">
        <v>38540.699999999997</v>
      </c>
      <c r="D89" s="33">
        <v>43100.800000000003</v>
      </c>
      <c r="E89" s="48" t="s">
        <v>47</v>
      </c>
      <c r="F89" s="49" t="s">
        <v>47</v>
      </c>
      <c r="G89" s="48" t="s">
        <v>47</v>
      </c>
      <c r="H89" s="49" t="s">
        <v>47</v>
      </c>
      <c r="I89" s="48" t="s">
        <v>47</v>
      </c>
      <c r="J89" s="49" t="s">
        <v>47</v>
      </c>
      <c r="K89" s="48" t="s">
        <v>47</v>
      </c>
      <c r="L89" s="77"/>
    </row>
    <row r="90" spans="1:12" ht="19.5" customHeight="1" x14ac:dyDescent="0.15">
      <c r="A90" s="14" t="s">
        <v>28</v>
      </c>
      <c r="B90" s="7" t="s">
        <v>44</v>
      </c>
      <c r="C90" s="8">
        <f t="shared" ref="C90:K90" si="16">IF(ISERROR(C44/C19),0,(C44/C19/12)*1000)</f>
        <v>16004.901960784313</v>
      </c>
      <c r="D90" s="9">
        <f t="shared" si="16"/>
        <v>18598.039215686273</v>
      </c>
      <c r="E90" s="10">
        <f t="shared" si="16"/>
        <v>20455.882352941178</v>
      </c>
      <c r="F90" s="8">
        <f t="shared" si="16"/>
        <v>23053.921568627447</v>
      </c>
      <c r="G90" s="10">
        <f t="shared" si="16"/>
        <v>23730.392156862745</v>
      </c>
      <c r="H90" s="8">
        <f t="shared" si="16"/>
        <v>24715.686274509804</v>
      </c>
      <c r="I90" s="10">
        <f t="shared" si="16"/>
        <v>25990.196078431371</v>
      </c>
      <c r="J90" s="8">
        <f t="shared" si="16"/>
        <v>26593.137254901962</v>
      </c>
      <c r="K90" s="10">
        <f t="shared" si="16"/>
        <v>27941.176470588234</v>
      </c>
      <c r="L90" s="77"/>
    </row>
    <row r="91" spans="1:12" ht="11.25" customHeight="1" x14ac:dyDescent="0.15">
      <c r="A91" s="14" t="s">
        <v>45</v>
      </c>
      <c r="B91" s="7" t="s">
        <v>15</v>
      </c>
      <c r="C91" s="76">
        <v>107.8</v>
      </c>
      <c r="D91" s="9">
        <f t="shared" si="1"/>
        <v>116.20214395099539</v>
      </c>
      <c r="E91" s="10">
        <f t="shared" si="1"/>
        <v>109.98945703742753</v>
      </c>
      <c r="F91" s="8">
        <f t="shared" si="1"/>
        <v>112.70069494368558</v>
      </c>
      <c r="G91" s="10">
        <f t="shared" si="2"/>
        <v>116.00766834411694</v>
      </c>
      <c r="H91" s="8">
        <f t="shared" si="2"/>
        <v>107.20816500106316</v>
      </c>
      <c r="I91" s="10">
        <f t="shared" si="2"/>
        <v>109.52282586242512</v>
      </c>
      <c r="J91" s="8">
        <f t="shared" si="2"/>
        <v>107.59619198730664</v>
      </c>
      <c r="K91" s="10">
        <f t="shared" si="2"/>
        <v>107.50660128253489</v>
      </c>
      <c r="L91" s="77"/>
    </row>
    <row r="92" spans="1:12" s="6" customFormat="1" ht="28.5" customHeight="1" x14ac:dyDescent="0.15">
      <c r="A92" s="30" t="s">
        <v>46</v>
      </c>
      <c r="B92" s="31" t="s">
        <v>44</v>
      </c>
      <c r="C92" s="32">
        <v>0</v>
      </c>
      <c r="D92" s="33">
        <v>0</v>
      </c>
      <c r="E92" s="48" t="s">
        <v>47</v>
      </c>
      <c r="F92" s="49" t="s">
        <v>47</v>
      </c>
      <c r="G92" s="48" t="s">
        <v>47</v>
      </c>
      <c r="H92" s="49" t="s">
        <v>47</v>
      </c>
      <c r="I92" s="48" t="s">
        <v>47</v>
      </c>
      <c r="J92" s="49" t="s">
        <v>47</v>
      </c>
      <c r="K92" s="48" t="s">
        <v>47</v>
      </c>
      <c r="L92" s="77"/>
    </row>
    <row r="93" spans="1:12" ht="19.5" customHeight="1" x14ac:dyDescent="0.15">
      <c r="A93" s="14" t="s">
        <v>29</v>
      </c>
      <c r="B93" s="7" t="s">
        <v>44</v>
      </c>
      <c r="C93" s="8">
        <f t="shared" ref="C93:K93" si="17">IF(ISERROR(C45/C20),0,(C45/C20/12)*1000)</f>
        <v>18845.486111111109</v>
      </c>
      <c r="D93" s="9">
        <f t="shared" si="17"/>
        <v>19221.631205673759</v>
      </c>
      <c r="E93" s="10">
        <f t="shared" si="17"/>
        <v>22810.416666666668</v>
      </c>
      <c r="F93" s="8">
        <f t="shared" si="17"/>
        <v>24385.416666666668</v>
      </c>
      <c r="G93" s="10">
        <f t="shared" si="17"/>
        <v>24979.166666666668</v>
      </c>
      <c r="H93" s="8">
        <f t="shared" si="17"/>
        <v>26604.166666666668</v>
      </c>
      <c r="I93" s="10">
        <f t="shared" si="17"/>
        <v>27849.999999999996</v>
      </c>
      <c r="J93" s="8">
        <f t="shared" si="17"/>
        <v>28333.333333333332</v>
      </c>
      <c r="K93" s="10">
        <f t="shared" si="17"/>
        <v>30079.166666666664</v>
      </c>
      <c r="L93" s="77"/>
    </row>
    <row r="94" spans="1:12" ht="11.25" customHeight="1" x14ac:dyDescent="0.15">
      <c r="A94" s="14" t="s">
        <v>45</v>
      </c>
      <c r="B94" s="7" t="s">
        <v>15</v>
      </c>
      <c r="C94" s="76">
        <v>107.8</v>
      </c>
      <c r="D94" s="9">
        <f t="shared" si="1"/>
        <v>101.99594264825504</v>
      </c>
      <c r="E94" s="10">
        <f t="shared" si="1"/>
        <v>118.67055622175077</v>
      </c>
      <c r="F94" s="8">
        <f t="shared" si="1"/>
        <v>106.90474015891863</v>
      </c>
      <c r="G94" s="10">
        <f t="shared" si="2"/>
        <v>109.50771759978079</v>
      </c>
      <c r="H94" s="8">
        <f t="shared" si="2"/>
        <v>109.09867577958137</v>
      </c>
      <c r="I94" s="10">
        <f t="shared" si="2"/>
        <v>111.49291075896579</v>
      </c>
      <c r="J94" s="8">
        <f t="shared" si="2"/>
        <v>106.49960845732184</v>
      </c>
      <c r="K94" s="10">
        <f t="shared" si="2"/>
        <v>108.00418910831837</v>
      </c>
      <c r="L94" s="77"/>
    </row>
    <row r="95" spans="1:12" s="6" customFormat="1" ht="28.5" customHeight="1" x14ac:dyDescent="0.15">
      <c r="A95" s="30" t="s">
        <v>46</v>
      </c>
      <c r="B95" s="31" t="s">
        <v>44</v>
      </c>
      <c r="C95" s="32">
        <v>39114.699999999997</v>
      </c>
      <c r="D95" s="33">
        <v>44985.5</v>
      </c>
      <c r="E95" s="48" t="s">
        <v>47</v>
      </c>
      <c r="F95" s="49" t="s">
        <v>47</v>
      </c>
      <c r="G95" s="48" t="s">
        <v>47</v>
      </c>
      <c r="H95" s="49" t="s">
        <v>47</v>
      </c>
      <c r="I95" s="48" t="s">
        <v>47</v>
      </c>
      <c r="J95" s="49" t="s">
        <v>47</v>
      </c>
      <c r="K95" s="48" t="s">
        <v>47</v>
      </c>
      <c r="L95" s="77"/>
    </row>
    <row r="96" spans="1:12" ht="11.25" customHeight="1" x14ac:dyDescent="0.15">
      <c r="A96" s="14" t="s">
        <v>30</v>
      </c>
      <c r="B96" s="7" t="s">
        <v>44</v>
      </c>
      <c r="C96" s="8">
        <f t="shared" ref="C96:K96" si="18">IF(ISERROR(C46/C21),0,(C46/C21/12)*1000)</f>
        <v>23708.333333333332</v>
      </c>
      <c r="D96" s="9">
        <f t="shared" si="18"/>
        <v>23825</v>
      </c>
      <c r="E96" s="10">
        <f t="shared" si="18"/>
        <v>24541.666666666668</v>
      </c>
      <c r="F96" s="8">
        <f t="shared" si="18"/>
        <v>26008.333333333336</v>
      </c>
      <c r="G96" s="10">
        <f t="shared" si="18"/>
        <v>26750</v>
      </c>
      <c r="H96" s="8">
        <f t="shared" si="18"/>
        <v>28116.666666666664</v>
      </c>
      <c r="I96" s="10">
        <f t="shared" si="18"/>
        <v>29183.333333333332</v>
      </c>
      <c r="J96" s="8">
        <f t="shared" si="18"/>
        <v>30400.000000000004</v>
      </c>
      <c r="K96" s="10">
        <f t="shared" si="18"/>
        <v>31666.666666666668</v>
      </c>
      <c r="L96" s="77"/>
    </row>
    <row r="97" spans="1:12" ht="11.25" customHeight="1" x14ac:dyDescent="0.15">
      <c r="A97" s="14" t="s">
        <v>45</v>
      </c>
      <c r="B97" s="7" t="s">
        <v>15</v>
      </c>
      <c r="C97" s="76">
        <v>109</v>
      </c>
      <c r="D97" s="9">
        <f t="shared" si="1"/>
        <v>100.49209138840072</v>
      </c>
      <c r="E97" s="10">
        <f t="shared" si="1"/>
        <v>103.00804477089891</v>
      </c>
      <c r="F97" s="8">
        <f t="shared" si="1"/>
        <v>105.97623089983021</v>
      </c>
      <c r="G97" s="10">
        <f t="shared" si="2"/>
        <v>108.99830220713072</v>
      </c>
      <c r="H97" s="8">
        <f t="shared" si="2"/>
        <v>108.10637616148668</v>
      </c>
      <c r="I97" s="10">
        <f t="shared" si="2"/>
        <v>109.09657320872275</v>
      </c>
      <c r="J97" s="8">
        <f t="shared" si="2"/>
        <v>108.12092471843511</v>
      </c>
      <c r="K97" s="10">
        <f t="shared" si="2"/>
        <v>108.50942318675042</v>
      </c>
      <c r="L97" s="77"/>
    </row>
    <row r="98" spans="1:12" s="6" customFormat="1" ht="28.5" customHeight="1" x14ac:dyDescent="0.15">
      <c r="A98" s="30" t="s">
        <v>46</v>
      </c>
      <c r="B98" s="31" t="s">
        <v>44</v>
      </c>
      <c r="C98" s="32">
        <v>0</v>
      </c>
      <c r="D98" s="33">
        <v>39790.6</v>
      </c>
      <c r="E98" s="48" t="s">
        <v>47</v>
      </c>
      <c r="F98" s="49" t="s">
        <v>47</v>
      </c>
      <c r="G98" s="48" t="s">
        <v>47</v>
      </c>
      <c r="H98" s="49" t="s">
        <v>47</v>
      </c>
      <c r="I98" s="48" t="s">
        <v>47</v>
      </c>
      <c r="J98" s="49" t="s">
        <v>47</v>
      </c>
      <c r="K98" s="48" t="s">
        <v>47</v>
      </c>
      <c r="L98" s="77"/>
    </row>
    <row r="99" spans="1:12" ht="19.5" customHeight="1" x14ac:dyDescent="0.15">
      <c r="A99" s="14" t="s">
        <v>31</v>
      </c>
      <c r="B99" s="7" t="s">
        <v>44</v>
      </c>
      <c r="C99" s="8">
        <f t="shared" ref="C99:K99" si="19">IF(ISERROR(C47/C22),0,(C47/C22/12)*1000)</f>
        <v>15041.666666666666</v>
      </c>
      <c r="D99" s="9">
        <f t="shared" si="19"/>
        <v>16791.666666666668</v>
      </c>
      <c r="E99" s="10">
        <f t="shared" si="19"/>
        <v>19250</v>
      </c>
      <c r="F99" s="8">
        <f t="shared" si="19"/>
        <v>0</v>
      </c>
      <c r="G99" s="10">
        <f t="shared" si="19"/>
        <v>0</v>
      </c>
      <c r="H99" s="8">
        <f t="shared" si="19"/>
        <v>0</v>
      </c>
      <c r="I99" s="10">
        <f t="shared" si="19"/>
        <v>0</v>
      </c>
      <c r="J99" s="8">
        <f t="shared" si="19"/>
        <v>0</v>
      </c>
      <c r="K99" s="10">
        <f t="shared" si="19"/>
        <v>0</v>
      </c>
      <c r="L99" s="77"/>
    </row>
    <row r="100" spans="1:12" ht="11.25" customHeight="1" x14ac:dyDescent="0.15">
      <c r="A100" s="14" t="s">
        <v>45</v>
      </c>
      <c r="B100" s="7" t="s">
        <v>15</v>
      </c>
      <c r="C100" s="76">
        <v>116.8</v>
      </c>
      <c r="D100" s="9">
        <f t="shared" si="1"/>
        <v>111.63434903047093</v>
      </c>
      <c r="E100" s="10">
        <f t="shared" si="1"/>
        <v>114.64019851116625</v>
      </c>
      <c r="F100" s="8">
        <f t="shared" si="1"/>
        <v>0</v>
      </c>
      <c r="G100" s="10">
        <f t="shared" si="2"/>
        <v>0</v>
      </c>
      <c r="H100" s="8">
        <f t="shared" si="2"/>
        <v>0</v>
      </c>
      <c r="I100" s="10">
        <f t="shared" si="2"/>
        <v>0</v>
      </c>
      <c r="J100" s="8">
        <f t="shared" si="2"/>
        <v>0</v>
      </c>
      <c r="K100" s="10">
        <f t="shared" si="2"/>
        <v>0</v>
      </c>
      <c r="L100" s="77"/>
    </row>
    <row r="101" spans="1:12" s="6" customFormat="1" ht="28.5" customHeight="1" x14ac:dyDescent="0.15">
      <c r="A101" s="30" t="s">
        <v>46</v>
      </c>
      <c r="B101" s="31" t="s">
        <v>44</v>
      </c>
      <c r="C101" s="32">
        <v>15041.7</v>
      </c>
      <c r="D101" s="33">
        <v>16791.7</v>
      </c>
      <c r="E101" s="48" t="s">
        <v>47</v>
      </c>
      <c r="F101" s="49" t="s">
        <v>47</v>
      </c>
      <c r="G101" s="48" t="s">
        <v>47</v>
      </c>
      <c r="H101" s="49" t="s">
        <v>47</v>
      </c>
      <c r="I101" s="48" t="s">
        <v>47</v>
      </c>
      <c r="J101" s="49" t="s">
        <v>47</v>
      </c>
      <c r="K101" s="48" t="s">
        <v>47</v>
      </c>
      <c r="L101" s="77"/>
    </row>
    <row r="102" spans="1:12" ht="19.5" customHeight="1" x14ac:dyDescent="0.15">
      <c r="A102" s="14" t="s">
        <v>32</v>
      </c>
      <c r="B102" s="7" t="s">
        <v>44</v>
      </c>
      <c r="C102" s="8">
        <f t="shared" ref="C102:K102" si="20">IF(ISERROR(C48/C23),0,(C48/C23/12)*1000)</f>
        <v>24885.416666666668</v>
      </c>
      <c r="D102" s="9">
        <f t="shared" si="20"/>
        <v>26888.888888888891</v>
      </c>
      <c r="E102" s="10">
        <f t="shared" si="20"/>
        <v>27537.037037037036</v>
      </c>
      <c r="F102" s="8">
        <f t="shared" si="20"/>
        <v>29379.629629629631</v>
      </c>
      <c r="G102" s="10">
        <f t="shared" si="20"/>
        <v>29953.703703703704</v>
      </c>
      <c r="H102" s="8">
        <f t="shared" si="20"/>
        <v>32083.333333333336</v>
      </c>
      <c r="I102" s="10">
        <f t="shared" si="20"/>
        <v>33342.592592592591</v>
      </c>
      <c r="J102" s="8">
        <f t="shared" si="20"/>
        <v>34361.111111111109</v>
      </c>
      <c r="K102" s="10">
        <f t="shared" si="20"/>
        <v>35972.222222222219</v>
      </c>
      <c r="L102" s="77"/>
    </row>
    <row r="103" spans="1:12" ht="11.25" customHeight="1" x14ac:dyDescent="0.15">
      <c r="A103" s="14" t="s">
        <v>45</v>
      </c>
      <c r="B103" s="7" t="s">
        <v>15</v>
      </c>
      <c r="C103" s="76">
        <v>107.3</v>
      </c>
      <c r="D103" s="9">
        <f t="shared" si="1"/>
        <v>108.05078833542625</v>
      </c>
      <c r="E103" s="10">
        <f t="shared" si="1"/>
        <v>102.41046831955923</v>
      </c>
      <c r="F103" s="8">
        <f t="shared" si="1"/>
        <v>106.69132481506389</v>
      </c>
      <c r="G103" s="10">
        <f t="shared" si="2"/>
        <v>108.77605917955616</v>
      </c>
      <c r="H103" s="8">
        <f t="shared" si="2"/>
        <v>109.20264733690514</v>
      </c>
      <c r="I103" s="10">
        <f t="shared" si="2"/>
        <v>111.31375579598144</v>
      </c>
      <c r="J103" s="8">
        <f t="shared" si="2"/>
        <v>107.0995670995671</v>
      </c>
      <c r="K103" s="10">
        <f t="shared" si="2"/>
        <v>107.88669813940572</v>
      </c>
      <c r="L103" s="77"/>
    </row>
    <row r="104" spans="1:12" s="6" customFormat="1" ht="28.5" customHeight="1" x14ac:dyDescent="0.15">
      <c r="A104" s="30" t="s">
        <v>46</v>
      </c>
      <c r="B104" s="31" t="s">
        <v>44</v>
      </c>
      <c r="C104" s="32">
        <v>27032</v>
      </c>
      <c r="D104" s="33">
        <v>35694.6</v>
      </c>
      <c r="E104" s="48" t="s">
        <v>47</v>
      </c>
      <c r="F104" s="49" t="s">
        <v>47</v>
      </c>
      <c r="G104" s="48" t="s">
        <v>47</v>
      </c>
      <c r="H104" s="49" t="s">
        <v>47</v>
      </c>
      <c r="I104" s="48" t="s">
        <v>47</v>
      </c>
      <c r="J104" s="49" t="s">
        <v>47</v>
      </c>
      <c r="K104" s="48" t="s">
        <v>47</v>
      </c>
      <c r="L104" s="77"/>
    </row>
    <row r="105" spans="1:12" ht="19.5" customHeight="1" x14ac:dyDescent="0.15">
      <c r="A105" s="14" t="s">
        <v>33</v>
      </c>
      <c r="B105" s="7" t="s">
        <v>44</v>
      </c>
      <c r="C105" s="8">
        <f t="shared" ref="C105:K105" si="21">IF(ISERROR(C49/C24),0,(C49/C24/12)*1000)</f>
        <v>15523.809523809523</v>
      </c>
      <c r="D105" s="9">
        <f t="shared" si="21"/>
        <v>16919.753086419754</v>
      </c>
      <c r="E105" s="10">
        <f t="shared" si="21"/>
        <v>19382.716049382714</v>
      </c>
      <c r="F105" s="8">
        <f t="shared" si="21"/>
        <v>22354.938271604937</v>
      </c>
      <c r="G105" s="10">
        <f t="shared" si="21"/>
        <v>22993.827160493827</v>
      </c>
      <c r="H105" s="8">
        <f t="shared" si="21"/>
        <v>24836.419753086418</v>
      </c>
      <c r="I105" s="10">
        <f t="shared" si="21"/>
        <v>25753.086419753086</v>
      </c>
      <c r="J105" s="8">
        <f t="shared" si="21"/>
        <v>26848.765432098764</v>
      </c>
      <c r="K105" s="10">
        <f t="shared" si="21"/>
        <v>28046.296296296296</v>
      </c>
      <c r="L105" s="77"/>
    </row>
    <row r="106" spans="1:12" ht="11.25" customHeight="1" x14ac:dyDescent="0.15">
      <c r="A106" s="14" t="s">
        <v>45</v>
      </c>
      <c r="B106" s="7" t="s">
        <v>15</v>
      </c>
      <c r="C106" s="76">
        <v>109.3</v>
      </c>
      <c r="D106" s="9">
        <f t="shared" si="1"/>
        <v>108.99227448307205</v>
      </c>
      <c r="E106" s="10">
        <f t="shared" si="1"/>
        <v>114.55673112002917</v>
      </c>
      <c r="F106" s="8">
        <f t="shared" si="1"/>
        <v>115.33439490445861</v>
      </c>
      <c r="G106" s="10">
        <f t="shared" si="2"/>
        <v>118.63057324840764</v>
      </c>
      <c r="H106" s="8">
        <f t="shared" si="2"/>
        <v>111.10037277371254</v>
      </c>
      <c r="I106" s="10">
        <f t="shared" si="2"/>
        <v>111.99999999999999</v>
      </c>
      <c r="J106" s="8">
        <f t="shared" si="2"/>
        <v>108.1023984093451</v>
      </c>
      <c r="K106" s="10">
        <f t="shared" si="2"/>
        <v>108.90460210930009</v>
      </c>
      <c r="L106" s="77"/>
    </row>
    <row r="107" spans="1:12" s="6" customFormat="1" ht="28.5" customHeight="1" x14ac:dyDescent="0.15">
      <c r="A107" s="30" t="s">
        <v>46</v>
      </c>
      <c r="B107" s="31" t="s">
        <v>44</v>
      </c>
      <c r="C107" s="32">
        <v>19366.5</v>
      </c>
      <c r="D107" s="33">
        <v>21412.2</v>
      </c>
      <c r="E107" s="48" t="s">
        <v>47</v>
      </c>
      <c r="F107" s="49" t="s">
        <v>47</v>
      </c>
      <c r="G107" s="48" t="s">
        <v>47</v>
      </c>
      <c r="H107" s="49" t="s">
        <v>47</v>
      </c>
      <c r="I107" s="48" t="s">
        <v>47</v>
      </c>
      <c r="J107" s="49" t="s">
        <v>47</v>
      </c>
      <c r="K107" s="48" t="s">
        <v>47</v>
      </c>
      <c r="L107" s="77"/>
    </row>
    <row r="108" spans="1:12" ht="29.25" customHeight="1" x14ac:dyDescent="0.15">
      <c r="A108" s="14" t="s">
        <v>34</v>
      </c>
      <c r="B108" s="7" t="s">
        <v>44</v>
      </c>
      <c r="C108" s="8">
        <f t="shared" ref="C108:K108" si="22">IF(ISERROR(C50/C25),0,(C50/C25/12)*1000)</f>
        <v>37861.904761904763</v>
      </c>
      <c r="D108" s="9">
        <f t="shared" si="22"/>
        <v>42736.250000000007</v>
      </c>
      <c r="E108" s="10">
        <f t="shared" si="22"/>
        <v>44708.547008547008</v>
      </c>
      <c r="F108" s="8">
        <f t="shared" si="22"/>
        <v>46854.700854700859</v>
      </c>
      <c r="G108" s="10">
        <f t="shared" si="22"/>
        <v>47167.521367521367</v>
      </c>
      <c r="H108" s="8">
        <f t="shared" si="22"/>
        <v>49478.632478632477</v>
      </c>
      <c r="I108" s="10">
        <f t="shared" si="22"/>
        <v>51459.829059829055</v>
      </c>
      <c r="J108" s="8">
        <f t="shared" si="22"/>
        <v>52891.452991452985</v>
      </c>
      <c r="K108" s="10">
        <f t="shared" si="22"/>
        <v>54135.897435897437</v>
      </c>
      <c r="L108" s="77"/>
    </row>
    <row r="109" spans="1:12" ht="11.25" customHeight="1" x14ac:dyDescent="0.15">
      <c r="A109" s="14" t="s">
        <v>45</v>
      </c>
      <c r="B109" s="7" t="s">
        <v>15</v>
      </c>
      <c r="C109" s="76">
        <v>108.3</v>
      </c>
      <c r="D109" s="9">
        <f t="shared" si="1"/>
        <v>112.87400955854612</v>
      </c>
      <c r="E109" s="10">
        <f t="shared" si="1"/>
        <v>104.61504462498932</v>
      </c>
      <c r="F109" s="8">
        <f t="shared" si="1"/>
        <v>104.80032116844139</v>
      </c>
      <c r="G109" s="10">
        <f t="shared" si="2"/>
        <v>105.50000955858457</v>
      </c>
      <c r="H109" s="8">
        <f t="shared" si="2"/>
        <v>105.60014593214153</v>
      </c>
      <c r="I109" s="10">
        <f t="shared" si="2"/>
        <v>109.10013409197985</v>
      </c>
      <c r="J109" s="8">
        <f t="shared" si="2"/>
        <v>106.89756434617377</v>
      </c>
      <c r="K109" s="10">
        <f t="shared" si="2"/>
        <v>105.20030560722829</v>
      </c>
      <c r="L109" s="77"/>
    </row>
    <row r="110" spans="1:12" s="6" customFormat="1" ht="28.5" customHeight="1" x14ac:dyDescent="0.15">
      <c r="A110" s="30" t="s">
        <v>46</v>
      </c>
      <c r="B110" s="31" t="s">
        <v>44</v>
      </c>
      <c r="C110" s="32">
        <v>38196.800000000003</v>
      </c>
      <c r="D110" s="33">
        <v>43517.599999999999</v>
      </c>
      <c r="E110" s="48" t="s">
        <v>47</v>
      </c>
      <c r="F110" s="49" t="s">
        <v>47</v>
      </c>
      <c r="G110" s="48" t="s">
        <v>47</v>
      </c>
      <c r="H110" s="49" t="s">
        <v>47</v>
      </c>
      <c r="I110" s="48" t="s">
        <v>47</v>
      </c>
      <c r="J110" s="49" t="s">
        <v>47</v>
      </c>
      <c r="K110" s="48" t="s">
        <v>47</v>
      </c>
      <c r="L110" s="77"/>
    </row>
    <row r="111" spans="1:12" ht="11.25" customHeight="1" x14ac:dyDescent="0.15">
      <c r="A111" s="14" t="s">
        <v>35</v>
      </c>
      <c r="B111" s="7" t="s">
        <v>44</v>
      </c>
      <c r="C111" s="8">
        <f t="shared" ref="C111:K111" si="23">IF(ISERROR(C51/C26),0,(C51/C26/12)*1000)</f>
        <v>25155.287817938417</v>
      </c>
      <c r="D111" s="9">
        <f t="shared" si="23"/>
        <v>29301.041666666668</v>
      </c>
      <c r="E111" s="10">
        <f t="shared" si="23"/>
        <v>31311.781609195405</v>
      </c>
      <c r="F111" s="8">
        <f t="shared" si="23"/>
        <v>34098.419540229886</v>
      </c>
      <c r="G111" s="10">
        <f t="shared" si="23"/>
        <v>34756.106321839077</v>
      </c>
      <c r="H111" s="8">
        <f t="shared" si="23"/>
        <v>36894.396551724138</v>
      </c>
      <c r="I111" s="10">
        <f t="shared" si="23"/>
        <v>38231.681034482754</v>
      </c>
      <c r="J111" s="8">
        <f t="shared" si="23"/>
        <v>39514.008620689659</v>
      </c>
      <c r="K111" s="10">
        <f t="shared" si="23"/>
        <v>42016.522988505749</v>
      </c>
      <c r="L111" s="77"/>
    </row>
    <row r="112" spans="1:12" ht="11.25" customHeight="1" x14ac:dyDescent="0.15">
      <c r="A112" s="14" t="s">
        <v>45</v>
      </c>
      <c r="B112" s="7" t="s">
        <v>15</v>
      </c>
      <c r="C112" s="76">
        <v>112</v>
      </c>
      <c r="D112" s="9">
        <f t="shared" si="1"/>
        <v>116.48064565483477</v>
      </c>
      <c r="E112" s="10">
        <f t="shared" si="1"/>
        <v>106.86234969187525</v>
      </c>
      <c r="F112" s="8">
        <f t="shared" si="1"/>
        <v>108.89964667553802</v>
      </c>
      <c r="G112" s="10">
        <f t="shared" si="2"/>
        <v>111.00009177258752</v>
      </c>
      <c r="H112" s="8">
        <f t="shared" si="2"/>
        <v>108.19972611397873</v>
      </c>
      <c r="I112" s="10">
        <f t="shared" si="2"/>
        <v>109.99989665257696</v>
      </c>
      <c r="J112" s="8">
        <f t="shared" si="2"/>
        <v>107.10029791459783</v>
      </c>
      <c r="K112" s="10">
        <f t="shared" si="2"/>
        <v>109.89975290547463</v>
      </c>
      <c r="L112" s="77"/>
    </row>
    <row r="113" spans="1:12" s="6" customFormat="1" ht="28.5" customHeight="1" x14ac:dyDescent="0.15">
      <c r="A113" s="30" t="s">
        <v>46</v>
      </c>
      <c r="B113" s="31" t="s">
        <v>44</v>
      </c>
      <c r="C113" s="32">
        <v>26543.1</v>
      </c>
      <c r="D113" s="33">
        <v>30652.799999999999</v>
      </c>
      <c r="E113" s="48" t="s">
        <v>47</v>
      </c>
      <c r="F113" s="49" t="s">
        <v>47</v>
      </c>
      <c r="G113" s="48" t="s">
        <v>47</v>
      </c>
      <c r="H113" s="49" t="s">
        <v>47</v>
      </c>
      <c r="I113" s="48" t="s">
        <v>47</v>
      </c>
      <c r="J113" s="49" t="s">
        <v>47</v>
      </c>
      <c r="K113" s="48" t="s">
        <v>47</v>
      </c>
      <c r="L113" s="77"/>
    </row>
    <row r="114" spans="1:12" ht="19.5" customHeight="1" x14ac:dyDescent="0.15">
      <c r="A114" s="14" t="s">
        <v>36</v>
      </c>
      <c r="B114" s="7" t="s">
        <v>44</v>
      </c>
      <c r="C114" s="8">
        <f t="shared" ref="C114:K114" si="24">IF(ISERROR(C52/C27),0,(C52/C27/12)*1000)</f>
        <v>29819.930069930069</v>
      </c>
      <c r="D114" s="9">
        <f t="shared" si="24"/>
        <v>33130.536130536129</v>
      </c>
      <c r="E114" s="10">
        <f t="shared" si="24"/>
        <v>35118.298368298369</v>
      </c>
      <c r="F114" s="8">
        <f t="shared" si="24"/>
        <v>37014.568764568765</v>
      </c>
      <c r="G114" s="10">
        <f t="shared" si="24"/>
        <v>37927.73892773893</v>
      </c>
      <c r="H114" s="8">
        <f t="shared" si="24"/>
        <v>39235.431235431235</v>
      </c>
      <c r="I114" s="10">
        <f t="shared" si="24"/>
        <v>40772.144522144525</v>
      </c>
      <c r="J114" s="8">
        <f t="shared" si="24"/>
        <v>41589.743589743593</v>
      </c>
      <c r="K114" s="10">
        <f t="shared" si="24"/>
        <v>43015.151515151505</v>
      </c>
      <c r="L114" s="77"/>
    </row>
    <row r="115" spans="1:12" ht="11.25" customHeight="1" x14ac:dyDescent="0.15">
      <c r="A115" s="14" t="s">
        <v>45</v>
      </c>
      <c r="B115" s="7" t="s">
        <v>15</v>
      </c>
      <c r="C115" s="76">
        <v>110.1</v>
      </c>
      <c r="D115" s="9">
        <f t="shared" si="1"/>
        <v>111.10199136229504</v>
      </c>
      <c r="E115" s="10">
        <f t="shared" si="1"/>
        <v>105.99978892563146</v>
      </c>
      <c r="F115" s="8">
        <f t="shared" si="1"/>
        <v>105.39966480261521</v>
      </c>
      <c r="G115" s="10">
        <f t="shared" si="2"/>
        <v>107.99993362428025</v>
      </c>
      <c r="H115" s="8">
        <f t="shared" si="2"/>
        <v>105.99996851236678</v>
      </c>
      <c r="I115" s="10">
        <f t="shared" si="2"/>
        <v>107.49953905721836</v>
      </c>
      <c r="J115" s="8">
        <f t="shared" si="2"/>
        <v>106.00047528517112</v>
      </c>
      <c r="K115" s="10">
        <f t="shared" si="2"/>
        <v>105.5013220896162</v>
      </c>
      <c r="L115" s="77"/>
    </row>
    <row r="116" spans="1:12" s="6" customFormat="1" ht="28.5" customHeight="1" x14ac:dyDescent="0.15">
      <c r="A116" s="30" t="s">
        <v>46</v>
      </c>
      <c r="B116" s="31" t="s">
        <v>44</v>
      </c>
      <c r="C116" s="32">
        <v>31643</v>
      </c>
      <c r="D116" s="33">
        <v>35849.1</v>
      </c>
      <c r="E116" s="48" t="s">
        <v>47</v>
      </c>
      <c r="F116" s="49" t="s">
        <v>47</v>
      </c>
      <c r="G116" s="48" t="s">
        <v>47</v>
      </c>
      <c r="H116" s="49" t="s">
        <v>47</v>
      </c>
      <c r="I116" s="48" t="s">
        <v>47</v>
      </c>
      <c r="J116" s="49" t="s">
        <v>47</v>
      </c>
      <c r="K116" s="48" t="s">
        <v>47</v>
      </c>
      <c r="L116" s="77"/>
    </row>
    <row r="117" spans="1:12" ht="19.5" customHeight="1" x14ac:dyDescent="0.15">
      <c r="A117" s="14" t="s">
        <v>37</v>
      </c>
      <c r="B117" s="7" t="s">
        <v>44</v>
      </c>
      <c r="C117" s="8">
        <f t="shared" ref="C117:K117" si="25">IF(ISERROR(C53/C28),0,(C53/C28/12)*1000)</f>
        <v>29681.03448275862</v>
      </c>
      <c r="D117" s="9">
        <f t="shared" si="25"/>
        <v>34080.45977011494</v>
      </c>
      <c r="E117" s="10">
        <f t="shared" si="25"/>
        <v>35784.482758620688</v>
      </c>
      <c r="F117" s="8">
        <f t="shared" si="25"/>
        <v>37715.517241379312</v>
      </c>
      <c r="G117" s="10">
        <f t="shared" si="25"/>
        <v>38290.229885057473</v>
      </c>
      <c r="H117" s="8">
        <f t="shared" si="25"/>
        <v>39979.885057471263</v>
      </c>
      <c r="I117" s="10">
        <f t="shared" si="25"/>
        <v>41353.448275862072</v>
      </c>
      <c r="J117" s="8">
        <f t="shared" si="25"/>
        <v>42020.114942528737</v>
      </c>
      <c r="K117" s="10">
        <f t="shared" si="25"/>
        <v>43916.666666666664</v>
      </c>
      <c r="L117" s="77"/>
    </row>
    <row r="118" spans="1:12" ht="11.25" customHeight="1" x14ac:dyDescent="0.15">
      <c r="A118" s="14" t="s">
        <v>45</v>
      </c>
      <c r="B118" s="7" t="s">
        <v>15</v>
      </c>
      <c r="C118" s="76">
        <v>110.7</v>
      </c>
      <c r="D118" s="9">
        <f t="shared" si="1"/>
        <v>114.82234485429372</v>
      </c>
      <c r="E118" s="10">
        <f t="shared" si="1"/>
        <v>105</v>
      </c>
      <c r="F118" s="8">
        <f t="shared" si="1"/>
        <v>105.39629005059024</v>
      </c>
      <c r="G118" s="10">
        <f t="shared" si="2"/>
        <v>107.00232875612303</v>
      </c>
      <c r="H118" s="8">
        <f t="shared" si="2"/>
        <v>106.00380952380952</v>
      </c>
      <c r="I118" s="10">
        <f t="shared" si="2"/>
        <v>108</v>
      </c>
      <c r="J118" s="8">
        <f t="shared" si="2"/>
        <v>105.10314094731548</v>
      </c>
      <c r="K118" s="10">
        <f t="shared" si="2"/>
        <v>106.19831839344033</v>
      </c>
      <c r="L118" s="77"/>
    </row>
    <row r="119" spans="1:12" s="6" customFormat="1" ht="28.5" customHeight="1" x14ac:dyDescent="0.15">
      <c r="A119" s="30" t="s">
        <v>46</v>
      </c>
      <c r="B119" s="31" t="s">
        <v>44</v>
      </c>
      <c r="C119" s="32">
        <v>31610</v>
      </c>
      <c r="D119" s="33">
        <v>36653.9</v>
      </c>
      <c r="E119" s="48" t="s">
        <v>47</v>
      </c>
      <c r="F119" s="49" t="s">
        <v>47</v>
      </c>
      <c r="G119" s="48" t="s">
        <v>47</v>
      </c>
      <c r="H119" s="49" t="s">
        <v>47</v>
      </c>
      <c r="I119" s="48" t="s">
        <v>47</v>
      </c>
      <c r="J119" s="49" t="s">
        <v>47</v>
      </c>
      <c r="K119" s="48" t="s">
        <v>47</v>
      </c>
      <c r="L119" s="77"/>
    </row>
    <row r="120" spans="1:12" ht="11.25" customHeight="1" x14ac:dyDescent="0.15">
      <c r="A120" s="14" t="s">
        <v>38</v>
      </c>
      <c r="B120" s="7" t="s">
        <v>44</v>
      </c>
      <c r="C120" s="8">
        <f t="shared" ref="C120:K120" si="26">IF(ISERROR(C54/C29),0,(C54/C29/12)*1000)</f>
        <v>15402.777777777779</v>
      </c>
      <c r="D120" s="9">
        <f t="shared" si="26"/>
        <v>16349.999999999998</v>
      </c>
      <c r="E120" s="10">
        <f t="shared" si="26"/>
        <v>19616.666666666668</v>
      </c>
      <c r="F120" s="8">
        <f t="shared" si="26"/>
        <v>22266.666666666664</v>
      </c>
      <c r="G120" s="10">
        <f t="shared" si="26"/>
        <v>22366.666666666664</v>
      </c>
      <c r="H120" s="8">
        <f t="shared" si="26"/>
        <v>24166.666666666668</v>
      </c>
      <c r="I120" s="10">
        <f t="shared" si="26"/>
        <v>25266.666666666664</v>
      </c>
      <c r="J120" s="8">
        <f t="shared" si="26"/>
        <v>26116.666666666664</v>
      </c>
      <c r="K120" s="10">
        <f t="shared" si="26"/>
        <v>27300</v>
      </c>
      <c r="L120" s="77"/>
    </row>
    <row r="121" spans="1:12" ht="11.25" customHeight="1" x14ac:dyDescent="0.15">
      <c r="A121" s="14" t="s">
        <v>45</v>
      </c>
      <c r="B121" s="7" t="s">
        <v>15</v>
      </c>
      <c r="C121" s="76">
        <v>109</v>
      </c>
      <c r="D121" s="9">
        <f t="shared" si="1"/>
        <v>106.14968440036066</v>
      </c>
      <c r="E121" s="10">
        <f t="shared" si="1"/>
        <v>119.97961264016313</v>
      </c>
      <c r="F121" s="8">
        <f t="shared" si="1"/>
        <v>113.50892098555647</v>
      </c>
      <c r="G121" s="10">
        <f t="shared" si="2"/>
        <v>114.01869158878503</v>
      </c>
      <c r="H121" s="8">
        <f t="shared" si="2"/>
        <v>108.53293413173655</v>
      </c>
      <c r="I121" s="10">
        <f t="shared" si="2"/>
        <v>112.96572280178839</v>
      </c>
      <c r="J121" s="8">
        <f t="shared" si="2"/>
        <v>108.06896551724137</v>
      </c>
      <c r="K121" s="10">
        <f t="shared" si="2"/>
        <v>108.04749340369395</v>
      </c>
      <c r="L121" s="77"/>
    </row>
    <row r="122" spans="1:12" s="6" customFormat="1" ht="28.5" customHeight="1" x14ac:dyDescent="0.15">
      <c r="A122" s="55" t="s">
        <v>46</v>
      </c>
      <c r="B122" s="56" t="s">
        <v>44</v>
      </c>
      <c r="C122" s="57">
        <v>0</v>
      </c>
      <c r="D122" s="58">
        <v>0</v>
      </c>
      <c r="E122" s="59" t="s">
        <v>47</v>
      </c>
      <c r="F122" s="60" t="s">
        <v>47</v>
      </c>
      <c r="G122" s="59" t="s">
        <v>47</v>
      </c>
      <c r="H122" s="60" t="s">
        <v>47</v>
      </c>
      <c r="I122" s="59" t="s">
        <v>47</v>
      </c>
      <c r="J122" s="60" t="s">
        <v>47</v>
      </c>
      <c r="K122" s="59" t="s">
        <v>47</v>
      </c>
      <c r="L122" s="86"/>
    </row>
  </sheetData>
  <mergeCells count="10"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C55">
    <cfRule type="cellIs" dxfId="304" priority="3540" operator="lessThan">
      <formula>$C$57</formula>
    </cfRule>
  </conditionalFormatting>
  <conditionalFormatting sqref="C56">
    <cfRule type="cellIs" dxfId="303" priority="27" operator="lessThan">
      <formula>#REF!</formula>
    </cfRule>
  </conditionalFormatting>
  <conditionalFormatting sqref="C60">
    <cfRule type="cellIs" dxfId="302" priority="26" operator="lessThan">
      <formula>#REF!</formula>
    </cfRule>
  </conditionalFormatting>
  <conditionalFormatting sqref="C63">
    <cfRule type="cellIs" dxfId="301" priority="25" operator="lessThan">
      <formula>#REF!</formula>
    </cfRule>
  </conditionalFormatting>
  <conditionalFormatting sqref="C65">
    <cfRule type="cellIs" dxfId="300" priority="24" operator="lessThan">
      <formula>#REF!</formula>
    </cfRule>
  </conditionalFormatting>
  <conditionalFormatting sqref="C67">
    <cfRule type="cellIs" dxfId="299" priority="23" operator="lessThan">
      <formula>#REF!</formula>
    </cfRule>
  </conditionalFormatting>
  <conditionalFormatting sqref="C70">
    <cfRule type="cellIs" dxfId="298" priority="22" operator="lessThan">
      <formula>#REF!</formula>
    </cfRule>
  </conditionalFormatting>
  <conditionalFormatting sqref="C73">
    <cfRule type="cellIs" dxfId="297" priority="21" operator="lessThan">
      <formula>#REF!</formula>
    </cfRule>
  </conditionalFormatting>
  <conditionalFormatting sqref="C76">
    <cfRule type="cellIs" dxfId="296" priority="20" operator="lessThan">
      <formula>#REF!</formula>
    </cfRule>
  </conditionalFormatting>
  <conditionalFormatting sqref="C79">
    <cfRule type="cellIs" dxfId="295" priority="19" operator="lessThan">
      <formula>#REF!</formula>
    </cfRule>
  </conditionalFormatting>
  <conditionalFormatting sqref="C82">
    <cfRule type="cellIs" dxfId="294" priority="18" operator="lessThan">
      <formula>#REF!</formula>
    </cfRule>
  </conditionalFormatting>
  <conditionalFormatting sqref="C85">
    <cfRule type="cellIs" dxfId="293" priority="17" operator="lessThan">
      <formula>#REF!</formula>
    </cfRule>
  </conditionalFormatting>
  <conditionalFormatting sqref="C88">
    <cfRule type="cellIs" dxfId="292" priority="16" operator="lessThan">
      <formula>#REF!</formula>
    </cfRule>
  </conditionalFormatting>
  <conditionalFormatting sqref="C91">
    <cfRule type="cellIs" dxfId="291" priority="15" operator="lessThan">
      <formula>#REF!</formula>
    </cfRule>
  </conditionalFormatting>
  <conditionalFormatting sqref="C94">
    <cfRule type="cellIs" dxfId="290" priority="14" operator="lessThan">
      <formula>#REF!</formula>
    </cfRule>
  </conditionalFormatting>
  <conditionalFormatting sqref="C97">
    <cfRule type="cellIs" dxfId="289" priority="13" operator="lessThan">
      <formula>#REF!</formula>
    </cfRule>
  </conditionalFormatting>
  <conditionalFormatting sqref="C100">
    <cfRule type="cellIs" dxfId="288" priority="12" operator="lessThan">
      <formula>#REF!</formula>
    </cfRule>
  </conditionalFormatting>
  <conditionalFormatting sqref="C103">
    <cfRule type="cellIs" dxfId="287" priority="11" operator="lessThan">
      <formula>#REF!</formula>
    </cfRule>
  </conditionalFormatting>
  <conditionalFormatting sqref="C106">
    <cfRule type="cellIs" dxfId="286" priority="10" operator="lessThan">
      <formula>#REF!</formula>
    </cfRule>
  </conditionalFormatting>
  <conditionalFormatting sqref="C109">
    <cfRule type="cellIs" dxfId="285" priority="9" operator="lessThan">
      <formula>#REF!</formula>
    </cfRule>
  </conditionalFormatting>
  <conditionalFormatting sqref="C112">
    <cfRule type="cellIs" dxfId="284" priority="8" operator="lessThan">
      <formula>#REF!</formula>
    </cfRule>
  </conditionalFormatting>
  <conditionalFormatting sqref="C115">
    <cfRule type="cellIs" dxfId="283" priority="7" operator="lessThan">
      <formula>#REF!</formula>
    </cfRule>
  </conditionalFormatting>
  <conditionalFormatting sqref="C118">
    <cfRule type="cellIs" dxfId="282" priority="6" operator="lessThan">
      <formula>#REF!</formula>
    </cfRule>
  </conditionalFormatting>
  <conditionalFormatting sqref="C121">
    <cfRule type="cellIs" dxfId="281" priority="5" operator="lessThan">
      <formula>#REF!</formula>
    </cfRule>
  </conditionalFormatting>
  <conditionalFormatting sqref="C30:K31 C33:D33 C37:D37 C39:D54">
    <cfRule type="cellIs" dxfId="280" priority="13920" operator="lessThan">
      <formula>#REF!</formula>
    </cfRule>
  </conditionalFormatting>
  <conditionalFormatting sqref="D30:D31">
    <cfRule type="cellIs" dxfId="279" priority="2906" operator="lessThan">
      <formula>$C$30</formula>
    </cfRule>
  </conditionalFormatting>
  <conditionalFormatting sqref="D55:D56">
    <cfRule type="cellIs" dxfId="278" priority="3539" operator="lessThan">
      <formula>$D$57</formula>
    </cfRule>
  </conditionalFormatting>
  <conditionalFormatting sqref="D55:D56">
    <cfRule type="cellIs" dxfId="277" priority="3264" operator="lessThan">
      <formula>$C$55</formula>
    </cfRule>
  </conditionalFormatting>
  <conditionalFormatting sqref="D59:D60">
    <cfRule type="cellIs" dxfId="276" priority="1648" operator="lessThan">
      <formula>$C$59</formula>
    </cfRule>
  </conditionalFormatting>
  <conditionalFormatting sqref="D62:D63">
    <cfRule type="cellIs" dxfId="275" priority="1646" operator="lessThan">
      <formula>$C$62</formula>
    </cfRule>
  </conditionalFormatting>
  <conditionalFormatting sqref="D64:D65">
    <cfRule type="cellIs" dxfId="274" priority="1645" operator="lessThan">
      <formula>$C$64</formula>
    </cfRule>
  </conditionalFormatting>
  <conditionalFormatting sqref="D66:D67">
    <cfRule type="cellIs" dxfId="273" priority="1644" operator="lessThan">
      <formula>$C$66</formula>
    </cfRule>
  </conditionalFormatting>
  <conditionalFormatting sqref="D69:D70">
    <cfRule type="cellIs" dxfId="272" priority="1641" operator="lessThan">
      <formula>$C$69</formula>
    </cfRule>
  </conditionalFormatting>
  <conditionalFormatting sqref="D72:D73">
    <cfRule type="cellIs" dxfId="271" priority="1638" operator="lessThan">
      <formula>$C$72</formula>
    </cfRule>
  </conditionalFormatting>
  <conditionalFormatting sqref="D75:D76">
    <cfRule type="cellIs" dxfId="270" priority="1635" operator="lessThan">
      <formula>$C$75</formula>
    </cfRule>
  </conditionalFormatting>
  <conditionalFormatting sqref="D78:D79">
    <cfRule type="cellIs" dxfId="269" priority="1632" operator="lessThan">
      <formula>$C$78</formula>
    </cfRule>
  </conditionalFormatting>
  <conditionalFormatting sqref="D81:D82">
    <cfRule type="cellIs" dxfId="268" priority="1629" operator="lessThan">
      <formula>$C$81</formula>
    </cfRule>
  </conditionalFormatting>
  <conditionalFormatting sqref="D84:D85">
    <cfRule type="cellIs" dxfId="267" priority="1626" operator="lessThan">
      <formula>$C$84</formula>
    </cfRule>
  </conditionalFormatting>
  <conditionalFormatting sqref="D87:D88">
    <cfRule type="cellIs" dxfId="266" priority="1623" operator="lessThan">
      <formula>$C$87</formula>
    </cfRule>
  </conditionalFormatting>
  <conditionalFormatting sqref="D90:D91">
    <cfRule type="cellIs" dxfId="265" priority="1620" operator="lessThan">
      <formula>$C$90</formula>
    </cfRule>
  </conditionalFormatting>
  <conditionalFormatting sqref="D93:D94">
    <cfRule type="cellIs" dxfId="264" priority="1617" operator="lessThan">
      <formula>$C$93</formula>
    </cfRule>
  </conditionalFormatting>
  <conditionalFormatting sqref="D96:D97">
    <cfRule type="cellIs" dxfId="263" priority="1614" operator="lessThan">
      <formula>$C$96</formula>
    </cfRule>
  </conditionalFormatting>
  <conditionalFormatting sqref="D99:D100">
    <cfRule type="cellIs" dxfId="262" priority="1611" operator="lessThan">
      <formula>$C$99</formula>
    </cfRule>
  </conditionalFormatting>
  <conditionalFormatting sqref="D102:D103">
    <cfRule type="cellIs" dxfId="261" priority="1608" operator="lessThan">
      <formula>$C$102</formula>
    </cfRule>
  </conditionalFormatting>
  <conditionalFormatting sqref="D105:D106">
    <cfRule type="cellIs" dxfId="260" priority="1605" operator="lessThan">
      <formula>$C$105</formula>
    </cfRule>
  </conditionalFormatting>
  <conditionalFormatting sqref="D108:D109">
    <cfRule type="cellIs" dxfId="259" priority="1602" operator="lessThan">
      <formula>$C$108</formula>
    </cfRule>
  </conditionalFormatting>
  <conditionalFormatting sqref="D111:D112">
    <cfRule type="cellIs" dxfId="258" priority="1599" operator="lessThan">
      <formula>$C$111</formula>
    </cfRule>
  </conditionalFormatting>
  <conditionalFormatting sqref="D114:D115">
    <cfRule type="cellIs" dxfId="257" priority="1596" operator="lessThan">
      <formula>$C$114</formula>
    </cfRule>
  </conditionalFormatting>
  <conditionalFormatting sqref="D117:D118">
    <cfRule type="cellIs" dxfId="256" priority="1593" operator="lessThan">
      <formula>$C$117</formula>
    </cfRule>
  </conditionalFormatting>
  <conditionalFormatting sqref="D120:D121">
    <cfRule type="cellIs" dxfId="255" priority="1590" operator="lessThan">
      <formula>$C$120</formula>
    </cfRule>
  </conditionalFormatting>
  <conditionalFormatting sqref="E30:E31">
    <cfRule type="cellIs" dxfId="254" priority="2905" operator="lessThan">
      <formula>$D$30</formula>
    </cfRule>
  </conditionalFormatting>
  <conditionalFormatting sqref="E55:E56">
    <cfRule type="cellIs" dxfId="253" priority="3263" operator="lessThan">
      <formula>$D$55</formula>
    </cfRule>
  </conditionalFormatting>
  <conditionalFormatting sqref="E59:E60">
    <cfRule type="cellIs" dxfId="252" priority="3258" operator="lessThan">
      <formula>$D$59</formula>
    </cfRule>
  </conditionalFormatting>
  <conditionalFormatting sqref="E62:E63">
    <cfRule type="cellIs" dxfId="251" priority="3233" operator="lessThan">
      <formula>$D$62</formula>
    </cfRule>
  </conditionalFormatting>
  <conditionalFormatting sqref="E64:E65">
    <cfRule type="cellIs" dxfId="250" priority="3232" operator="lessThan">
      <formula>$D$64</formula>
    </cfRule>
  </conditionalFormatting>
  <conditionalFormatting sqref="E66:E67">
    <cfRule type="cellIs" dxfId="249" priority="3231" operator="lessThan">
      <formula>$D$66</formula>
    </cfRule>
  </conditionalFormatting>
  <conditionalFormatting sqref="E69:E70">
    <cfRule type="cellIs" dxfId="248" priority="3230" operator="lessThan">
      <formula>$D$69</formula>
    </cfRule>
  </conditionalFormatting>
  <conditionalFormatting sqref="E72:E73">
    <cfRule type="cellIs" dxfId="247" priority="3229" operator="lessThan">
      <formula>$D$72</formula>
    </cfRule>
  </conditionalFormatting>
  <conditionalFormatting sqref="E75:E76">
    <cfRule type="cellIs" dxfId="246" priority="3228" operator="lessThan">
      <formula>$D$75</formula>
    </cfRule>
  </conditionalFormatting>
  <conditionalFormatting sqref="E78:E79">
    <cfRule type="cellIs" dxfId="245" priority="3227" operator="lessThan">
      <formula>$D$78</formula>
    </cfRule>
  </conditionalFormatting>
  <conditionalFormatting sqref="E81:E82">
    <cfRule type="cellIs" dxfId="244" priority="3226" operator="lessThan">
      <formula>$D$81</formula>
    </cfRule>
  </conditionalFormatting>
  <conditionalFormatting sqref="E84:E85">
    <cfRule type="cellIs" dxfId="243" priority="3225" operator="lessThan">
      <formula>$D$84</formula>
    </cfRule>
  </conditionalFormatting>
  <conditionalFormatting sqref="E87:E88">
    <cfRule type="cellIs" dxfId="242" priority="3224" operator="lessThan">
      <formula>$D$87</formula>
    </cfRule>
  </conditionalFormatting>
  <conditionalFormatting sqref="E90:E91">
    <cfRule type="cellIs" dxfId="241" priority="3223" operator="lessThan">
      <formula>$D$90</formula>
    </cfRule>
  </conditionalFormatting>
  <conditionalFormatting sqref="E93:E94">
    <cfRule type="cellIs" dxfId="240" priority="3222" operator="lessThan">
      <formula>$D$93</formula>
    </cfRule>
  </conditionalFormatting>
  <conditionalFormatting sqref="E96:E97">
    <cfRule type="cellIs" dxfId="239" priority="3221" operator="lessThan">
      <formula>$D$96</formula>
    </cfRule>
  </conditionalFormatting>
  <conditionalFormatting sqref="E99:E100">
    <cfRule type="cellIs" dxfId="238" priority="3220" operator="lessThan">
      <formula>$D$99</formula>
    </cfRule>
  </conditionalFormatting>
  <conditionalFormatting sqref="E102:E103">
    <cfRule type="cellIs" dxfId="237" priority="3219" operator="lessThan">
      <formula>$D$102</formula>
    </cfRule>
  </conditionalFormatting>
  <conditionalFormatting sqref="E105:E106">
    <cfRule type="cellIs" dxfId="236" priority="3218" operator="lessThan">
      <formula>$D$105</formula>
    </cfRule>
  </conditionalFormatting>
  <conditionalFormatting sqref="E108:E109">
    <cfRule type="cellIs" dxfId="235" priority="3217" operator="lessThan">
      <formula>$D$108</formula>
    </cfRule>
  </conditionalFormatting>
  <conditionalFormatting sqref="E111:E112">
    <cfRule type="cellIs" dxfId="234" priority="3216" operator="lessThan">
      <formula>$D$111</formula>
    </cfRule>
  </conditionalFormatting>
  <conditionalFormatting sqref="E114:E115">
    <cfRule type="cellIs" dxfId="233" priority="3215" operator="lessThan">
      <formula>$D$114</formula>
    </cfRule>
  </conditionalFormatting>
  <conditionalFormatting sqref="E117:E118">
    <cfRule type="cellIs" dxfId="232" priority="3214" operator="lessThan">
      <formula>$D$117</formula>
    </cfRule>
  </conditionalFormatting>
  <conditionalFormatting sqref="E120:E121">
    <cfRule type="cellIs" dxfId="231" priority="3213" operator="lessThan">
      <formula>$D$120</formula>
    </cfRule>
  </conditionalFormatting>
  <conditionalFormatting sqref="F30:F31">
    <cfRule type="cellIs" dxfId="230" priority="2904" operator="lessThan">
      <formula>$E$30</formula>
    </cfRule>
  </conditionalFormatting>
  <conditionalFormatting sqref="F55:F56">
    <cfRule type="cellIs" dxfId="229" priority="3262" operator="lessThan">
      <formula>$E$55</formula>
    </cfRule>
  </conditionalFormatting>
  <conditionalFormatting sqref="F59:F60">
    <cfRule type="cellIs" dxfId="228" priority="3212" operator="lessThan">
      <formula>$E$59</formula>
    </cfRule>
  </conditionalFormatting>
  <conditionalFormatting sqref="F62:F63">
    <cfRule type="cellIs" dxfId="227" priority="3211" operator="lessThan">
      <formula>$E$62</formula>
    </cfRule>
  </conditionalFormatting>
  <conditionalFormatting sqref="F64:F65">
    <cfRule type="cellIs" dxfId="226" priority="3210" operator="lessThan">
      <formula>$E$64</formula>
    </cfRule>
  </conditionalFormatting>
  <conditionalFormatting sqref="F66:F67">
    <cfRule type="cellIs" dxfId="225" priority="3209" operator="lessThan">
      <formula>$E$66</formula>
    </cfRule>
  </conditionalFormatting>
  <conditionalFormatting sqref="F69:F70">
    <cfRule type="cellIs" dxfId="224" priority="3208" operator="lessThan">
      <formula>$E$69</formula>
    </cfRule>
  </conditionalFormatting>
  <conditionalFormatting sqref="F72:F73">
    <cfRule type="cellIs" dxfId="223" priority="3207" operator="lessThan">
      <formula>$E$72</formula>
    </cfRule>
  </conditionalFormatting>
  <conditionalFormatting sqref="F75:F76">
    <cfRule type="cellIs" dxfId="222" priority="3206" operator="lessThan">
      <formula>$E$75</formula>
    </cfRule>
  </conditionalFormatting>
  <conditionalFormatting sqref="F78:F79">
    <cfRule type="cellIs" dxfId="221" priority="3205" operator="lessThan">
      <formula>$E$78</formula>
    </cfRule>
  </conditionalFormatting>
  <conditionalFormatting sqref="F81:F82">
    <cfRule type="cellIs" dxfId="220" priority="3204" operator="lessThan">
      <formula>$E$81</formula>
    </cfRule>
  </conditionalFormatting>
  <conditionalFormatting sqref="F84:F85">
    <cfRule type="cellIs" dxfId="219" priority="3203" operator="lessThan">
      <formula>$E$84</formula>
    </cfRule>
  </conditionalFormatting>
  <conditionalFormatting sqref="F87:F88">
    <cfRule type="cellIs" dxfId="218" priority="3202" operator="lessThan">
      <formula>$E$87</formula>
    </cfRule>
  </conditionalFormatting>
  <conditionalFormatting sqref="F90:F91">
    <cfRule type="cellIs" dxfId="217" priority="3201" operator="lessThan">
      <formula>$E$90</formula>
    </cfRule>
  </conditionalFormatting>
  <conditionalFormatting sqref="F93:F94">
    <cfRule type="cellIs" dxfId="216" priority="3200" operator="lessThan">
      <formula>$E$93</formula>
    </cfRule>
  </conditionalFormatting>
  <conditionalFormatting sqref="F96:F97">
    <cfRule type="cellIs" dxfId="215" priority="3199" operator="lessThan">
      <formula>$E$96</formula>
    </cfRule>
  </conditionalFormatting>
  <conditionalFormatting sqref="F99:F100">
    <cfRule type="cellIs" dxfId="214" priority="3198" operator="lessThan">
      <formula>$E$99</formula>
    </cfRule>
  </conditionalFormatting>
  <conditionalFormatting sqref="F102:F103">
    <cfRule type="cellIs" dxfId="213" priority="3197" operator="lessThan">
      <formula>$E$102</formula>
    </cfRule>
  </conditionalFormatting>
  <conditionalFormatting sqref="F105:F106">
    <cfRule type="cellIs" dxfId="212" priority="3196" operator="lessThan">
      <formula>$E$105</formula>
    </cfRule>
  </conditionalFormatting>
  <conditionalFormatting sqref="F108:F109">
    <cfRule type="cellIs" dxfId="211" priority="3195" operator="lessThan">
      <formula>$E$108</formula>
    </cfRule>
  </conditionalFormatting>
  <conditionalFormatting sqref="F111:F112">
    <cfRule type="cellIs" dxfId="210" priority="3194" operator="lessThan">
      <formula>$E$111</formula>
    </cfRule>
  </conditionalFormatting>
  <conditionalFormatting sqref="F114:F115">
    <cfRule type="cellIs" dxfId="209" priority="3193" operator="lessThan">
      <formula>$E$114</formula>
    </cfRule>
  </conditionalFormatting>
  <conditionalFormatting sqref="F117:F118">
    <cfRule type="cellIs" dxfId="208" priority="3192" operator="lessThan">
      <formula>$E$117</formula>
    </cfRule>
  </conditionalFormatting>
  <conditionalFormatting sqref="F120:F121">
    <cfRule type="cellIs" dxfId="207" priority="3191" operator="lessThan">
      <formula>$E$120</formula>
    </cfRule>
  </conditionalFormatting>
  <conditionalFormatting sqref="G33">
    <cfRule type="cellIs" dxfId="206" priority="13848" stopIfTrue="1" operator="lessThan">
      <formula>$F$33</formula>
    </cfRule>
  </conditionalFormatting>
  <conditionalFormatting sqref="G34">
    <cfRule type="cellIs" dxfId="205" priority="13847" stopIfTrue="1" operator="lessThan">
      <formula>$F$34</formula>
    </cfRule>
  </conditionalFormatting>
  <conditionalFormatting sqref="G35">
    <cfRule type="cellIs" dxfId="204" priority="13846" stopIfTrue="1" operator="lessThan">
      <formula>$F$35</formula>
    </cfRule>
  </conditionalFormatting>
  <conditionalFormatting sqref="G37">
    <cfRule type="cellIs" dxfId="203" priority="13844" stopIfTrue="1" operator="lessThan">
      <formula>$F$37</formula>
    </cfRule>
  </conditionalFormatting>
  <conditionalFormatting sqref="G39">
    <cfRule type="cellIs" dxfId="202" priority="13842" stopIfTrue="1" operator="lessThan">
      <formula>$F$39</formula>
    </cfRule>
  </conditionalFormatting>
  <conditionalFormatting sqref="G40">
    <cfRule type="cellIs" dxfId="201" priority="13841" stopIfTrue="1" operator="lessThan">
      <formula>$F$40</formula>
    </cfRule>
  </conditionalFormatting>
  <conditionalFormatting sqref="G41">
    <cfRule type="cellIs" dxfId="200" priority="13840" stopIfTrue="1" operator="lessThan">
      <formula>$F$41</formula>
    </cfRule>
  </conditionalFormatting>
  <conditionalFormatting sqref="G42">
    <cfRule type="cellIs" dxfId="199" priority="13839" stopIfTrue="1" operator="lessThan">
      <formula>$F$42</formula>
    </cfRule>
  </conditionalFormatting>
  <conditionalFormatting sqref="G43">
    <cfRule type="cellIs" dxfId="198" priority="13838" stopIfTrue="1" operator="lessThan">
      <formula>$F$43</formula>
    </cfRule>
  </conditionalFormatting>
  <conditionalFormatting sqref="G44">
    <cfRule type="cellIs" dxfId="197" priority="13837" stopIfTrue="1" operator="lessThan">
      <formula>$F$44</formula>
    </cfRule>
  </conditionalFormatting>
  <conditionalFormatting sqref="G45">
    <cfRule type="cellIs" dxfId="196" priority="13836" stopIfTrue="1" operator="lessThan">
      <formula>$F$45</formula>
    </cfRule>
  </conditionalFormatting>
  <conditionalFormatting sqref="G46">
    <cfRule type="cellIs" dxfId="195" priority="13835" stopIfTrue="1" operator="lessThan">
      <formula>$F$46</formula>
    </cfRule>
  </conditionalFormatting>
  <conditionalFormatting sqref="G47">
    <cfRule type="cellIs" dxfId="194" priority="13834" stopIfTrue="1" operator="lessThan">
      <formula>$F$47</formula>
    </cfRule>
  </conditionalFormatting>
  <conditionalFormatting sqref="G48">
    <cfRule type="cellIs" dxfId="193" priority="13833" stopIfTrue="1" operator="lessThan">
      <formula>$F$48</formula>
    </cfRule>
  </conditionalFormatting>
  <conditionalFormatting sqref="G49">
    <cfRule type="cellIs" dxfId="192" priority="13832" stopIfTrue="1" operator="lessThan">
      <formula>$F$49</formula>
    </cfRule>
  </conditionalFormatting>
  <conditionalFormatting sqref="G50">
    <cfRule type="cellIs" dxfId="191" priority="13831" stopIfTrue="1" operator="lessThan">
      <formula>$F$50</formula>
    </cfRule>
  </conditionalFormatting>
  <conditionalFormatting sqref="G51">
    <cfRule type="cellIs" dxfId="190" priority="13830" stopIfTrue="1" operator="lessThan">
      <formula>$F$51</formula>
    </cfRule>
  </conditionalFormatting>
  <conditionalFormatting sqref="G52">
    <cfRule type="cellIs" dxfId="189" priority="13829" stopIfTrue="1" operator="lessThan">
      <formula>$F$52</formula>
    </cfRule>
  </conditionalFormatting>
  <conditionalFormatting sqref="G53">
    <cfRule type="cellIs" dxfId="188" priority="13828" stopIfTrue="1" operator="lessThan">
      <formula>$F$53</formula>
    </cfRule>
  </conditionalFormatting>
  <conditionalFormatting sqref="G54">
    <cfRule type="cellIs" dxfId="187" priority="13827" stopIfTrue="1" operator="lessThan">
      <formula>$F$54</formula>
    </cfRule>
  </conditionalFormatting>
  <conditionalFormatting sqref="G57 G61 G68 G71 G74 G77 G80 G83 G86 G89 G92 G95 G98 G101 G104 G107 G110 G113 G116 G119 G122">
    <cfRule type="cellIs" dxfId="186" priority="5160" stopIfTrue="1" operator="lessThan">
      <formula>$F$5</formula>
    </cfRule>
  </conditionalFormatting>
  <conditionalFormatting sqref="G57 G61 G68 G71 G74 G77 G80 G83 G86 G89 G92 G95 G98 G101 G104 G107 G110 G113 G116 G119 G122">
    <cfRule type="cellIs" dxfId="185" priority="13898" stopIfTrue="1" operator="lessThan">
      <formula>$F$26</formula>
    </cfRule>
  </conditionalFormatting>
  <conditionalFormatting sqref="G57 G61 G68 G71 G74 G77 G80 G83 G86 G89 G92 G95 G98 G101 G104 G107 G110 G113 G116 G119 G122">
    <cfRule type="cellIs" dxfId="184" priority="13897" stopIfTrue="1" operator="lessThan">
      <formula>$F$27</formula>
    </cfRule>
  </conditionalFormatting>
  <conditionalFormatting sqref="G57 G61 G68 G71 G74 G77 G80 G83 G86 G89 G92 G95 G98 G101 G104 G107 G110 G113 G116 G119 G122">
    <cfRule type="cellIs" dxfId="183" priority="13899" stopIfTrue="1" operator="lessThan">
      <formula>$F$25</formula>
    </cfRule>
  </conditionalFormatting>
  <conditionalFormatting sqref="G57 G61 G68 G71 G74 G77 G80 G83 G86 G89 G92 G95 G98 G101 G104 G107 G110 G113 G116 G119 G122">
    <cfRule type="cellIs" dxfId="182" priority="13903" stopIfTrue="1" operator="lessThan">
      <formula>$F$21</formula>
    </cfRule>
  </conditionalFormatting>
  <conditionalFormatting sqref="G57 G61 G68 G71 G74 G77 G80 G83 G86 G89 G92 G95 G98 G101 G104 G107 G110 G113 G116 G119 G122">
    <cfRule type="cellIs" dxfId="181" priority="13896" stopIfTrue="1" operator="lessThan">
      <formula>$F$28</formula>
    </cfRule>
  </conditionalFormatting>
  <conditionalFormatting sqref="G57 G61 G68 G71 G74 G77 G80 G83 G86 G89 G92 G95 G98 G101 G104 G107 G110 G113 G116 G119 G122">
    <cfRule type="cellIs" dxfId="180" priority="13901" stopIfTrue="1" operator="lessThan">
      <formula>$F$23</formula>
    </cfRule>
  </conditionalFormatting>
  <conditionalFormatting sqref="G57 G61 G68 G71 G74 G77 G80 G83 G86 G89 G92 G95 G98 G101 G104 G107 G110 G113 G116 G119 G122">
    <cfRule type="cellIs" dxfId="179" priority="5154" stopIfTrue="1" operator="lessThan">
      <formula>$F$134</formula>
    </cfRule>
  </conditionalFormatting>
  <conditionalFormatting sqref="G57 G61 G68 G71 G74 G77 G80 G83 G86 G89 G92 G95 G98 G101 G104 G107 G110 G113 G116 G119 G122">
    <cfRule type="cellIs" dxfId="178" priority="13895" stopIfTrue="1" operator="lessThan">
      <formula>$F$29</formula>
    </cfRule>
  </conditionalFormatting>
  <conditionalFormatting sqref="G57 G61 G68 G71 G74 G77 G80 G83 G86 G89 G92 G95 G98 G101 G104 G107 G110 G113 G116 G119 G122">
    <cfRule type="cellIs" dxfId="177" priority="13902" stopIfTrue="1" operator="lessThan">
      <formula>$F$22</formula>
    </cfRule>
  </conditionalFormatting>
  <conditionalFormatting sqref="G57 G61 G68 G71 G74 G77 G80 G83 G86 G89 G92 G95 G98 G101 G104 G107 G110 G113 G116 G119 G122">
    <cfRule type="cellIs" dxfId="176" priority="13904" stopIfTrue="1" operator="lessThan">
      <formula>$F$20</formula>
    </cfRule>
  </conditionalFormatting>
  <conditionalFormatting sqref="G57 G61 G68 G71 G74 G77 G80 G83 G86 G89 G92 G95 G98 G101 G104 G107 G110 G113 G116 G119 G122">
    <cfRule type="cellIs" dxfId="175" priority="13905" stopIfTrue="1" operator="lessThan">
      <formula>$F$19</formula>
    </cfRule>
  </conditionalFormatting>
  <conditionalFormatting sqref="G57 G61 G68 G71 G74 G77 G80 G83 G86 G89 G92 G95 G98 G101 G104 G107 G110 G113 G116 G119 G122">
    <cfRule type="cellIs" dxfId="174" priority="13916" stopIfTrue="1" operator="lessThan">
      <formula>$F$8</formula>
    </cfRule>
  </conditionalFormatting>
  <conditionalFormatting sqref="G57 G61 G68 G71 G74 G77 G80 G83 G86 G89 G92 G95 G98 G101 G104 G107 G110 G113 G116 G119 G122">
    <cfRule type="cellIs" dxfId="173" priority="13906" stopIfTrue="1" operator="lessThan">
      <formula>$F$18</formula>
    </cfRule>
  </conditionalFormatting>
  <conditionalFormatting sqref="G57 G61 G68 G71 G74 G77 G80 G83 G86 G89 G92 G95 G98 G101 G104 G107 G110 G113 G116 G119 G122">
    <cfRule type="cellIs" dxfId="172" priority="13907" stopIfTrue="1" operator="lessThan">
      <formula>$F$17</formula>
    </cfRule>
  </conditionalFormatting>
  <conditionalFormatting sqref="G57 G61 G68 G71 G74 G77 G80 G83 G86 G89 G92 G95 G98 G101 G104 G107 G110 G113 G116 G119 G122">
    <cfRule type="cellIs" dxfId="171" priority="5166" stopIfTrue="1" operator="lessThan">
      <formula>$F$11</formula>
    </cfRule>
  </conditionalFormatting>
  <conditionalFormatting sqref="G57 G61 G68 G71 G74 G77 G80 G83 G86 G89 G92 G95 G98 G101 G104 G107 G110 G113 G116 G119 G122">
    <cfRule type="cellIs" dxfId="170" priority="13908" stopIfTrue="1" operator="lessThan">
      <formula>$F$16</formula>
    </cfRule>
  </conditionalFormatting>
  <conditionalFormatting sqref="G57 G61 G68 G71 G74 G77 G80 G83 G86 G89 G92 G95 G98 G101 G104 G107 G110 G113 G116 G119 G122">
    <cfRule type="cellIs" dxfId="169" priority="13912" stopIfTrue="1" operator="lessThan">
      <formula>$F$12</formula>
    </cfRule>
  </conditionalFormatting>
  <conditionalFormatting sqref="G57 G61 G68 G71 G74 G77 G80 G83 G86 G89 G92 G95 G98 G101 G104 G107 G110 G113 G116 G119 G122">
    <cfRule type="cellIs" dxfId="168" priority="13911" stopIfTrue="1" operator="lessThan">
      <formula>$F$13</formula>
    </cfRule>
  </conditionalFormatting>
  <conditionalFormatting sqref="G57 G61 G68 G71 G74 G77 G80 G83 G86 G89 G92 G95 G98 G101 G104 G107 G110 G113 G116 G119 G122">
    <cfRule type="cellIs" dxfId="167" priority="13910" stopIfTrue="1" operator="lessThan">
      <formula>$F$14</formula>
    </cfRule>
  </conditionalFormatting>
  <conditionalFormatting sqref="G57 G61 G68 G71 G74 G77 G80 G83 G86 G89 G92 G95 G98 G101 G104 G107 G110 G113 G116 G119 G122">
    <cfRule type="cellIs" dxfId="166" priority="13909" stopIfTrue="1" operator="lessThan">
      <formula>$F$15</formula>
    </cfRule>
  </conditionalFormatting>
  <conditionalFormatting sqref="G57 G61 G68 G71 G74 G77 G80 G83 G86 G89 G92 G95 G98 G101 G104 G107 G110 G113 G116 G119 G122">
    <cfRule type="cellIs" dxfId="165" priority="13900" stopIfTrue="1" operator="lessThan">
      <formula>$F$24</formula>
    </cfRule>
  </conditionalFormatting>
  <conditionalFormatting sqref="G59:G60">
    <cfRule type="cellIs" dxfId="164" priority="13779" stopIfTrue="1" operator="lessThan">
      <formula>$F$59</formula>
    </cfRule>
  </conditionalFormatting>
  <conditionalFormatting sqref="G30:H31">
    <cfRule type="cellIs" dxfId="163" priority="2903" operator="lessThan">
      <formula>$F$30</formula>
    </cfRule>
  </conditionalFormatting>
  <conditionalFormatting sqref="G55:H56">
    <cfRule type="cellIs" dxfId="162" priority="13780" stopIfTrue="1" operator="lessThan">
      <formula>$F$55</formula>
    </cfRule>
  </conditionalFormatting>
  <conditionalFormatting sqref="G62:H63">
    <cfRule type="cellIs" dxfId="161" priority="13778" stopIfTrue="1" operator="lessThan">
      <formula>$F$62</formula>
    </cfRule>
  </conditionalFormatting>
  <conditionalFormatting sqref="G64:H65">
    <cfRule type="cellIs" dxfId="160" priority="13777" stopIfTrue="1" operator="lessThan">
      <formula>$F$64</formula>
    </cfRule>
  </conditionalFormatting>
  <conditionalFormatting sqref="G66:H67">
    <cfRule type="cellIs" dxfId="159" priority="13776" stopIfTrue="1" operator="lessThan">
      <formula>$F$66</formula>
    </cfRule>
  </conditionalFormatting>
  <conditionalFormatting sqref="G69:H70">
    <cfRule type="cellIs" dxfId="158" priority="13775" stopIfTrue="1" operator="lessThan">
      <formula>$F$69</formula>
    </cfRule>
  </conditionalFormatting>
  <conditionalFormatting sqref="G72:H73">
    <cfRule type="cellIs" dxfId="157" priority="13774" stopIfTrue="1" operator="lessThan">
      <formula>$F$72</formula>
    </cfRule>
  </conditionalFormatting>
  <conditionalFormatting sqref="G75:H76">
    <cfRule type="cellIs" dxfId="156" priority="13773" stopIfTrue="1" operator="lessThan">
      <formula>$F$75</formula>
    </cfRule>
  </conditionalFormatting>
  <conditionalFormatting sqref="G78:H79">
    <cfRule type="cellIs" dxfId="155" priority="13772" stopIfTrue="1" operator="lessThan">
      <formula>$F$78</formula>
    </cfRule>
  </conditionalFormatting>
  <conditionalFormatting sqref="G81:H82">
    <cfRule type="cellIs" dxfId="154" priority="13771" stopIfTrue="1" operator="lessThan">
      <formula>$F$81</formula>
    </cfRule>
  </conditionalFormatting>
  <conditionalFormatting sqref="G84:H85">
    <cfRule type="cellIs" dxfId="153" priority="13770" stopIfTrue="1" operator="lessThan">
      <formula>$F$84</formula>
    </cfRule>
  </conditionalFormatting>
  <conditionalFormatting sqref="G87:H88">
    <cfRule type="cellIs" dxfId="152" priority="13769" stopIfTrue="1" operator="lessThan">
      <formula>$F$87</formula>
    </cfRule>
  </conditionalFormatting>
  <conditionalFormatting sqref="G90:H91">
    <cfRule type="cellIs" dxfId="151" priority="13768" stopIfTrue="1" operator="lessThan">
      <formula>$F$90</formula>
    </cfRule>
  </conditionalFormatting>
  <conditionalFormatting sqref="G93:H94">
    <cfRule type="cellIs" dxfId="150" priority="13767" stopIfTrue="1" operator="lessThan">
      <formula>$F$93</formula>
    </cfRule>
  </conditionalFormatting>
  <conditionalFormatting sqref="G96:H97">
    <cfRule type="cellIs" dxfId="149" priority="13766" stopIfTrue="1" operator="lessThan">
      <formula>$F$96</formula>
    </cfRule>
  </conditionalFormatting>
  <conditionalFormatting sqref="G99:H100">
    <cfRule type="cellIs" dxfId="148" priority="13765" stopIfTrue="1" operator="lessThan">
      <formula>$F$99</formula>
    </cfRule>
  </conditionalFormatting>
  <conditionalFormatting sqref="G102:H103">
    <cfRule type="cellIs" dxfId="147" priority="13764" stopIfTrue="1" operator="lessThan">
      <formula>$F$102</formula>
    </cfRule>
  </conditionalFormatting>
  <conditionalFormatting sqref="G105:H106">
    <cfRule type="cellIs" dxfId="146" priority="13763" stopIfTrue="1" operator="lessThan">
      <formula>$F$105</formula>
    </cfRule>
  </conditionalFormatting>
  <conditionalFormatting sqref="G108:H109">
    <cfRule type="cellIs" dxfId="145" priority="13762" stopIfTrue="1" operator="lessThan">
      <formula>$F$108</formula>
    </cfRule>
  </conditionalFormatting>
  <conditionalFormatting sqref="G111:H112">
    <cfRule type="cellIs" dxfId="144" priority="13761" stopIfTrue="1" operator="lessThan">
      <formula>$F$111</formula>
    </cfRule>
  </conditionalFormatting>
  <conditionalFormatting sqref="G114:H115">
    <cfRule type="cellIs" dxfId="143" priority="13760" stopIfTrue="1" operator="lessThan">
      <formula>$F$114</formula>
    </cfRule>
  </conditionalFormatting>
  <conditionalFormatting sqref="G117:H118">
    <cfRule type="cellIs" dxfId="142" priority="13759" stopIfTrue="1" operator="lessThan">
      <formula>$F$117</formula>
    </cfRule>
  </conditionalFormatting>
  <conditionalFormatting sqref="G120:H121">
    <cfRule type="cellIs" dxfId="141" priority="13758" stopIfTrue="1" operator="lessThan">
      <formula>$F$120</formula>
    </cfRule>
  </conditionalFormatting>
  <conditionalFormatting sqref="H59:H60">
    <cfRule type="cellIs" dxfId="140" priority="3190" operator="lessThan">
      <formula>$F$59</formula>
    </cfRule>
  </conditionalFormatting>
  <conditionalFormatting sqref="I33">
    <cfRule type="cellIs" dxfId="139" priority="13825" stopIfTrue="1" operator="lessThan">
      <formula>$H$33</formula>
    </cfRule>
  </conditionalFormatting>
  <conditionalFormatting sqref="I34">
    <cfRule type="cellIs" dxfId="138" priority="13824" stopIfTrue="1" operator="lessThan">
      <formula>$H$34</formula>
    </cfRule>
  </conditionalFormatting>
  <conditionalFormatting sqref="I35">
    <cfRule type="cellIs" dxfId="137" priority="13823" stopIfTrue="1" operator="lessThan">
      <formula>$H$35</formula>
    </cfRule>
  </conditionalFormatting>
  <conditionalFormatting sqref="I37">
    <cfRule type="cellIs" dxfId="136" priority="13821" stopIfTrue="1" operator="lessThan">
      <formula>$H$37</formula>
    </cfRule>
  </conditionalFormatting>
  <conditionalFormatting sqref="I39">
    <cfRule type="cellIs" dxfId="135" priority="13819" stopIfTrue="1" operator="lessThan">
      <formula>$H$39</formula>
    </cfRule>
  </conditionalFormatting>
  <conditionalFormatting sqref="I40">
    <cfRule type="cellIs" dxfId="134" priority="13818" stopIfTrue="1" operator="lessThan">
      <formula>$H$40</formula>
    </cfRule>
  </conditionalFormatting>
  <conditionalFormatting sqref="I41">
    <cfRule type="cellIs" dxfId="133" priority="13817" stopIfTrue="1" operator="lessThan">
      <formula>$H$41</formula>
    </cfRule>
  </conditionalFormatting>
  <conditionalFormatting sqref="I42">
    <cfRule type="cellIs" dxfId="132" priority="13816" stopIfTrue="1" operator="lessThan">
      <formula>$H$42</formula>
    </cfRule>
  </conditionalFormatting>
  <conditionalFormatting sqref="I43">
    <cfRule type="cellIs" dxfId="131" priority="13815" stopIfTrue="1" operator="lessThan">
      <formula>$H$43</formula>
    </cfRule>
  </conditionalFormatting>
  <conditionalFormatting sqref="I44">
    <cfRule type="cellIs" dxfId="130" priority="13814" stopIfTrue="1" operator="lessThan">
      <formula>$H$44</formula>
    </cfRule>
  </conditionalFormatting>
  <conditionalFormatting sqref="I45">
    <cfRule type="cellIs" dxfId="129" priority="13813" stopIfTrue="1" operator="lessThan">
      <formula>$H$45</formula>
    </cfRule>
  </conditionalFormatting>
  <conditionalFormatting sqref="I46">
    <cfRule type="cellIs" dxfId="128" priority="13812" stopIfTrue="1" operator="lessThan">
      <formula>$H$46</formula>
    </cfRule>
  </conditionalFormatting>
  <conditionalFormatting sqref="I47">
    <cfRule type="cellIs" dxfId="127" priority="13811" stopIfTrue="1" operator="lessThan">
      <formula>$H$47</formula>
    </cfRule>
  </conditionalFormatting>
  <conditionalFormatting sqref="I48">
    <cfRule type="cellIs" dxfId="126" priority="13810" stopIfTrue="1" operator="lessThan">
      <formula>$H$48</formula>
    </cfRule>
  </conditionalFormatting>
  <conditionalFormatting sqref="I49">
    <cfRule type="cellIs" dxfId="125" priority="13809" stopIfTrue="1" operator="lessThan">
      <formula>$H$49</formula>
    </cfRule>
  </conditionalFormatting>
  <conditionalFormatting sqref="I50">
    <cfRule type="cellIs" dxfId="124" priority="13808" stopIfTrue="1" operator="lessThan">
      <formula>$H$50</formula>
    </cfRule>
  </conditionalFormatting>
  <conditionalFormatting sqref="I51">
    <cfRule type="cellIs" dxfId="123" priority="13807" stopIfTrue="1" operator="lessThan">
      <formula>$H$51</formula>
    </cfRule>
  </conditionalFormatting>
  <conditionalFormatting sqref="I52">
    <cfRule type="cellIs" dxfId="122" priority="13806" stopIfTrue="1" operator="lessThan">
      <formula>$H$52</formula>
    </cfRule>
  </conditionalFormatting>
  <conditionalFormatting sqref="I53">
    <cfRule type="cellIs" dxfId="121" priority="13805" stopIfTrue="1" operator="lessThan">
      <formula>$H$53</formula>
    </cfRule>
  </conditionalFormatting>
  <conditionalFormatting sqref="I54">
    <cfRule type="cellIs" dxfId="120" priority="13804" stopIfTrue="1" operator="lessThan">
      <formula>$H$54</formula>
    </cfRule>
  </conditionalFormatting>
  <conditionalFormatting sqref="I57 I61 I68 I71 I74 I77 I80 I83 I86 I89 I92 I95 I98 I101 I104 I107 I110 I113 I116 I119 I122">
    <cfRule type="cellIs" dxfId="119" priority="5165" stopIfTrue="1" operator="lessThan">
      <formula>$H$11</formula>
    </cfRule>
  </conditionalFormatting>
  <conditionalFormatting sqref="I57 I61 I68 I71 I74 I77 I80 I83 I86 I89 I92 I95 I98 I101 I104 I107 I110 I113 I116 I119 I122">
    <cfRule type="cellIs" dxfId="118" priority="5150" operator="lessThan">
      <formula>$H$5</formula>
    </cfRule>
  </conditionalFormatting>
  <conditionalFormatting sqref="I57 I61 I68 I71 I74 I77 I80 I83 I86 I89 I92 I95 I98 I101 I104 I107 I110 I113 I116 I119 I122">
    <cfRule type="cellIs" dxfId="117" priority="5153" stopIfTrue="1" operator="lessThan">
      <formula>$H$134</formula>
    </cfRule>
  </conditionalFormatting>
  <conditionalFormatting sqref="I57 I61 I68 I71 I74 I77 I80 I83 I86 I89 I92 I95 I98 I101 I104 I107 I110 I113 I116 I119 I122">
    <cfRule type="cellIs" dxfId="116" priority="5156" stopIfTrue="1" operator="lessThan">
      <formula>$H$131</formula>
    </cfRule>
  </conditionalFormatting>
  <conditionalFormatting sqref="I57 I61 I68 I71 I74 I77 I80 I83 I86 I89 I92 I95 I98 I101 I104 I107 I110 I113 I116 I119 I122">
    <cfRule type="cellIs" dxfId="115" priority="13893" stopIfTrue="1" operator="lessThan">
      <formula>$H$8</formula>
    </cfRule>
  </conditionalFormatting>
  <conditionalFormatting sqref="I57 I61 I68 I71 I74 I77 I80 I83 I86 I89 I92 I95 I98 I101 I104 I107 I110 I113 I116 I119 I122">
    <cfRule type="cellIs" dxfId="114" priority="5158" stopIfTrue="1" operator="lessThan">
      <formula>$H$5</formula>
    </cfRule>
  </conditionalFormatting>
  <conditionalFormatting sqref="I57 I61 I68 I71 I74 I77 I80 I83 I86 I89 I92 I95 I98 I101 I104 I107 I110 I113 I116 I119 I122">
    <cfRule type="cellIs" dxfId="113" priority="13889" stopIfTrue="1" operator="lessThan">
      <formula>$H$12</formula>
    </cfRule>
  </conditionalFormatting>
  <conditionalFormatting sqref="I57 I61 I68 I71 I74 I77 I80 I83 I86 I89 I92 I95 I98 I101 I104 I107 I110 I113 I116 I119 I122">
    <cfRule type="cellIs" dxfId="112" priority="13882" stopIfTrue="1" operator="lessThan">
      <formula>$H$19</formula>
    </cfRule>
  </conditionalFormatting>
  <conditionalFormatting sqref="I57 I61 I68 I71 I74 I77 I80 I83 I86 I89 I92 I95 I98 I101 I104 I107 I110 I113 I116 I119 I122">
    <cfRule type="cellIs" dxfId="111" priority="13872" stopIfTrue="1" operator="lessThan">
      <formula>$H$29</formula>
    </cfRule>
  </conditionalFormatting>
  <conditionalFormatting sqref="I57 I61 I68 I71 I74 I77 I80 I83 I86 I89 I92 I95 I98 I101 I104 I107 I110 I113 I116 I119 I122">
    <cfRule type="cellIs" dxfId="110" priority="13883" stopIfTrue="1" operator="lessThan">
      <formula>$H$18</formula>
    </cfRule>
  </conditionalFormatting>
  <conditionalFormatting sqref="I57 I61 I68 I71 I74 I77 I80 I83 I86 I89 I92 I95 I98 I101 I104 I107 I110 I113 I116 I119 I122">
    <cfRule type="cellIs" dxfId="109" priority="13884" stopIfTrue="1" operator="lessThan">
      <formula>$H$17</formula>
    </cfRule>
  </conditionalFormatting>
  <conditionalFormatting sqref="I57 I61 I68 I71 I74 I77 I80 I83 I86 I89 I92 I95 I98 I101 I104 I107 I110 I113 I116 I119 I122">
    <cfRule type="cellIs" dxfId="108" priority="13885" stopIfTrue="1" operator="lessThan">
      <formula>$H$16</formula>
    </cfRule>
  </conditionalFormatting>
  <conditionalFormatting sqref="I57 I61 I68 I71 I74 I77 I80 I83 I86 I89 I92 I95 I98 I101 I104 I107 I110 I113 I116 I119 I122">
    <cfRule type="cellIs" dxfId="107" priority="13886" stopIfTrue="1" operator="lessThan">
      <formula>$H$15</formula>
    </cfRule>
  </conditionalFormatting>
  <conditionalFormatting sqref="I57 I61 I68 I71 I74 I77 I80 I83 I86 I89 I92 I95 I98 I101 I104 I107 I110 I113 I116 I119 I122">
    <cfRule type="cellIs" dxfId="106" priority="13873" stopIfTrue="1" operator="lessThan">
      <formula>$H$28</formula>
    </cfRule>
  </conditionalFormatting>
  <conditionalFormatting sqref="I57 I61 I68 I71 I74 I77 I80 I83 I86 I89 I92 I95 I98 I101 I104 I107 I110 I113 I116 I119 I122">
    <cfRule type="cellIs" dxfId="105" priority="13887" stopIfTrue="1" operator="lessThan">
      <formula>$H$14</formula>
    </cfRule>
  </conditionalFormatting>
  <conditionalFormatting sqref="I57 I61 I68 I71 I74 I77 I80 I83 I86 I89 I92 I95 I98 I101 I104 I107 I110 I113 I116 I119 I122">
    <cfRule type="cellIs" dxfId="104" priority="13888" stopIfTrue="1" operator="lessThan">
      <formula>$H$13</formula>
    </cfRule>
  </conditionalFormatting>
  <conditionalFormatting sqref="I57 I61 I68 I71 I74 I77 I80 I83 I86 I89 I92 I95 I98 I101 I104 I107 I110 I113 I116 I119 I122">
    <cfRule type="cellIs" dxfId="103" priority="13881" stopIfTrue="1" operator="lessThan">
      <formula>$H$20</formula>
    </cfRule>
  </conditionalFormatting>
  <conditionalFormatting sqref="I57 I61 I68 I71 I74 I77 I80 I83 I86 I89 I92 I95 I98 I101 I104 I107 I110 I113 I116 I119 I122">
    <cfRule type="cellIs" dxfId="102" priority="13874" stopIfTrue="1" operator="lessThan">
      <formula>$H$27</formula>
    </cfRule>
  </conditionalFormatting>
  <conditionalFormatting sqref="I57 I61 I68 I71 I74 I77 I80 I83 I86 I89 I92 I95 I98 I101 I104 I107 I110 I113 I116 I119 I122">
    <cfRule type="cellIs" dxfId="101" priority="13875" stopIfTrue="1" operator="lessThan">
      <formula>$H$26</formula>
    </cfRule>
  </conditionalFormatting>
  <conditionalFormatting sqref="I57 I61 I68 I71 I74 I77 I80 I83 I86 I89 I92 I95 I98 I101 I104 I107 I110 I113 I116 I119 I122">
    <cfRule type="cellIs" dxfId="100" priority="13876" stopIfTrue="1" operator="lessThan">
      <formula>$H$25</formula>
    </cfRule>
  </conditionalFormatting>
  <conditionalFormatting sqref="I57 I61 I68 I71 I74 I77 I80 I83 I86 I89 I92 I95 I98 I101 I104 I107 I110 I113 I116 I119 I122">
    <cfRule type="cellIs" dxfId="99" priority="13877" stopIfTrue="1" operator="lessThan">
      <formula>$H$24</formula>
    </cfRule>
  </conditionalFormatting>
  <conditionalFormatting sqref="I57 I61 I68 I71 I74 I77 I80 I83 I86 I89 I92 I95 I98 I101 I104 I107 I110 I113 I116 I119 I122">
    <cfRule type="cellIs" dxfId="98" priority="13878" stopIfTrue="1" operator="lessThan">
      <formula>$H$23</formula>
    </cfRule>
  </conditionalFormatting>
  <conditionalFormatting sqref="I57 I61 I68 I71 I74 I77 I80 I83 I86 I89 I92 I95 I98 I101 I104 I107 I110 I113 I116 I119 I122">
    <cfRule type="cellIs" dxfId="97" priority="13879" stopIfTrue="1" operator="lessThan">
      <formula>$H$22</formula>
    </cfRule>
  </conditionalFormatting>
  <conditionalFormatting sqref="I57 I61 I68 I71 I74 I77 I80 I83 I86 I89 I92 I95 I98 I101 I104 I107 I110 I113 I116 I119 I122">
    <cfRule type="cellIs" dxfId="96" priority="13880" stopIfTrue="1" operator="lessThan">
      <formula>$H$21</formula>
    </cfRule>
  </conditionalFormatting>
  <conditionalFormatting sqref="I59:I60">
    <cfRule type="cellIs" dxfId="95" priority="13756" stopIfTrue="1" operator="lessThan">
      <formula>$H$59</formula>
    </cfRule>
  </conditionalFormatting>
  <conditionalFormatting sqref="I30:J31">
    <cfRule type="cellIs" dxfId="94" priority="2901" operator="lessThan">
      <formula>$H$30</formula>
    </cfRule>
  </conditionalFormatting>
  <conditionalFormatting sqref="I55:J56">
    <cfRule type="cellIs" dxfId="93" priority="13757" stopIfTrue="1" operator="lessThan">
      <formula>$H$55</formula>
    </cfRule>
  </conditionalFormatting>
  <conditionalFormatting sqref="I62:J63">
    <cfRule type="cellIs" dxfId="92" priority="13755" stopIfTrue="1" operator="lessThan">
      <formula>$H$62</formula>
    </cfRule>
  </conditionalFormatting>
  <conditionalFormatting sqref="I64:J65">
    <cfRule type="cellIs" dxfId="91" priority="13754" stopIfTrue="1" operator="lessThan">
      <formula>$H$64</formula>
    </cfRule>
  </conditionalFormatting>
  <conditionalFormatting sqref="I66:J67">
    <cfRule type="cellIs" dxfId="90" priority="13753" stopIfTrue="1" operator="lessThan">
      <formula>$H$66</formula>
    </cfRule>
  </conditionalFormatting>
  <conditionalFormatting sqref="I69:J70">
    <cfRule type="cellIs" dxfId="89" priority="13752" stopIfTrue="1" operator="lessThan">
      <formula>$H$69</formula>
    </cfRule>
  </conditionalFormatting>
  <conditionalFormatting sqref="I72:J73">
    <cfRule type="cellIs" dxfId="88" priority="13751" stopIfTrue="1" operator="lessThan">
      <formula>$H$72</formula>
    </cfRule>
  </conditionalFormatting>
  <conditionalFormatting sqref="I75:J76">
    <cfRule type="cellIs" dxfId="87" priority="13750" stopIfTrue="1" operator="lessThan">
      <formula>$H$75</formula>
    </cfRule>
  </conditionalFormatting>
  <conditionalFormatting sqref="I78:J79">
    <cfRule type="cellIs" dxfId="86" priority="13749" stopIfTrue="1" operator="lessThan">
      <formula>$H$78</formula>
    </cfRule>
  </conditionalFormatting>
  <conditionalFormatting sqref="I81:J82">
    <cfRule type="cellIs" dxfId="85" priority="13748" stopIfTrue="1" operator="lessThan">
      <formula>$H$81</formula>
    </cfRule>
  </conditionalFormatting>
  <conditionalFormatting sqref="I84:J85">
    <cfRule type="cellIs" dxfId="84" priority="13747" stopIfTrue="1" operator="lessThan">
      <formula>$H$84</formula>
    </cfRule>
  </conditionalFormatting>
  <conditionalFormatting sqref="I87:J88">
    <cfRule type="cellIs" dxfId="83" priority="13746" stopIfTrue="1" operator="lessThan">
      <formula>$H$87</formula>
    </cfRule>
  </conditionalFormatting>
  <conditionalFormatting sqref="I90:J91">
    <cfRule type="cellIs" dxfId="82" priority="13745" stopIfTrue="1" operator="lessThan">
      <formula>$H$90</formula>
    </cfRule>
  </conditionalFormatting>
  <conditionalFormatting sqref="I93:J94">
    <cfRule type="cellIs" dxfId="81" priority="13744" stopIfTrue="1" operator="lessThan">
      <formula>$H$93</formula>
    </cfRule>
  </conditionalFormatting>
  <conditionalFormatting sqref="I96:J97">
    <cfRule type="cellIs" dxfId="80" priority="13743" stopIfTrue="1" operator="lessThan">
      <formula>$H$96</formula>
    </cfRule>
  </conditionalFormatting>
  <conditionalFormatting sqref="I99:J100">
    <cfRule type="cellIs" dxfId="79" priority="13742" stopIfTrue="1" operator="lessThan">
      <formula>$H$99</formula>
    </cfRule>
  </conditionalFormatting>
  <conditionalFormatting sqref="I102:J103">
    <cfRule type="cellIs" dxfId="78" priority="13741" stopIfTrue="1" operator="lessThan">
      <formula>$H$102</formula>
    </cfRule>
  </conditionalFormatting>
  <conditionalFormatting sqref="I105:J106">
    <cfRule type="cellIs" dxfId="77" priority="13740" stopIfTrue="1" operator="lessThan">
      <formula>$H$105</formula>
    </cfRule>
  </conditionalFormatting>
  <conditionalFormatting sqref="I108:J109">
    <cfRule type="cellIs" dxfId="76" priority="13739" stopIfTrue="1" operator="lessThan">
      <formula>$H$108</formula>
    </cfRule>
  </conditionalFormatting>
  <conditionalFormatting sqref="I111:J112">
    <cfRule type="cellIs" dxfId="75" priority="13738" stopIfTrue="1" operator="lessThan">
      <formula>$H$111</formula>
    </cfRule>
  </conditionalFormatting>
  <conditionalFormatting sqref="I114:J115">
    <cfRule type="cellIs" dxfId="74" priority="13737" stopIfTrue="1" operator="lessThan">
      <formula>$H$114</formula>
    </cfRule>
  </conditionalFormatting>
  <conditionalFormatting sqref="I117:J118">
    <cfRule type="cellIs" dxfId="73" priority="13736" stopIfTrue="1" operator="lessThan">
      <formula>$H$117</formula>
    </cfRule>
  </conditionalFormatting>
  <conditionalFormatting sqref="I120:J121">
    <cfRule type="cellIs" dxfId="72" priority="13735" stopIfTrue="1" operator="lessThan">
      <formula>$H$120</formula>
    </cfRule>
  </conditionalFormatting>
  <conditionalFormatting sqref="J59:J60">
    <cfRule type="cellIs" dxfId="71" priority="3168" operator="lessThan">
      <formula>$H$59</formula>
    </cfRule>
  </conditionalFormatting>
  <conditionalFormatting sqref="K30:K31">
    <cfRule type="cellIs" dxfId="70" priority="2899" operator="lessThan">
      <formula>$J$30</formula>
    </cfRule>
  </conditionalFormatting>
  <conditionalFormatting sqref="K33">
    <cfRule type="cellIs" dxfId="69" priority="13802" stopIfTrue="1" operator="lessThan">
      <formula>$J$33</formula>
    </cfRule>
  </conditionalFormatting>
  <conditionalFormatting sqref="K34">
    <cfRule type="cellIs" dxfId="68" priority="13801" stopIfTrue="1" operator="lessThan">
      <formula>$J$34</formula>
    </cfRule>
  </conditionalFormatting>
  <conditionalFormatting sqref="K35">
    <cfRule type="cellIs" dxfId="67" priority="13800" stopIfTrue="1" operator="lessThan">
      <formula>$J$35</formula>
    </cfRule>
  </conditionalFormatting>
  <conditionalFormatting sqref="K37">
    <cfRule type="cellIs" dxfId="66" priority="13798" stopIfTrue="1" operator="lessThan">
      <formula>$J$37</formula>
    </cfRule>
  </conditionalFormatting>
  <conditionalFormatting sqref="K39">
    <cfRule type="cellIs" dxfId="65" priority="13796" stopIfTrue="1" operator="lessThan">
      <formula>$J$39</formula>
    </cfRule>
  </conditionalFormatting>
  <conditionalFormatting sqref="K40">
    <cfRule type="cellIs" dxfId="64" priority="13795" stopIfTrue="1" operator="lessThan">
      <formula>$J$40</formula>
    </cfRule>
  </conditionalFormatting>
  <conditionalFormatting sqref="K41">
    <cfRule type="cellIs" dxfId="63" priority="13794" stopIfTrue="1" operator="lessThan">
      <formula>$J$41</formula>
    </cfRule>
  </conditionalFormatting>
  <conditionalFormatting sqref="K42">
    <cfRule type="cellIs" dxfId="62" priority="13793" stopIfTrue="1" operator="lessThan">
      <formula>$J$42</formula>
    </cfRule>
  </conditionalFormatting>
  <conditionalFormatting sqref="K43">
    <cfRule type="cellIs" dxfId="61" priority="13792" stopIfTrue="1" operator="lessThan">
      <formula>$J$43</formula>
    </cfRule>
  </conditionalFormatting>
  <conditionalFormatting sqref="K44">
    <cfRule type="cellIs" dxfId="60" priority="13791" stopIfTrue="1" operator="lessThan">
      <formula>$J$44</formula>
    </cfRule>
  </conditionalFormatting>
  <conditionalFormatting sqref="K45">
    <cfRule type="cellIs" dxfId="59" priority="13790" stopIfTrue="1" operator="lessThan">
      <formula>$J$45</formula>
    </cfRule>
  </conditionalFormatting>
  <conditionalFormatting sqref="K46">
    <cfRule type="cellIs" dxfId="58" priority="13789" stopIfTrue="1" operator="lessThan">
      <formula>$J$46</formula>
    </cfRule>
  </conditionalFormatting>
  <conditionalFormatting sqref="K47">
    <cfRule type="cellIs" dxfId="57" priority="13788" stopIfTrue="1" operator="lessThan">
      <formula>$J$47</formula>
    </cfRule>
  </conditionalFormatting>
  <conditionalFormatting sqref="K48">
    <cfRule type="cellIs" dxfId="56" priority="13787" stopIfTrue="1" operator="lessThan">
      <formula>$J$48</formula>
    </cfRule>
  </conditionalFormatting>
  <conditionalFormatting sqref="K49">
    <cfRule type="cellIs" dxfId="55" priority="13786" stopIfTrue="1" operator="lessThan">
      <formula>$J$49</formula>
    </cfRule>
  </conditionalFormatting>
  <conditionalFormatting sqref="K50">
    <cfRule type="cellIs" dxfId="54" priority="13785" stopIfTrue="1" operator="lessThan">
      <formula>$J$50</formula>
    </cfRule>
  </conditionalFormatting>
  <conditionalFormatting sqref="K51">
    <cfRule type="cellIs" dxfId="53" priority="13784" stopIfTrue="1" operator="lessThan">
      <formula>$J$51</formula>
    </cfRule>
  </conditionalFormatting>
  <conditionalFormatting sqref="K52">
    <cfRule type="cellIs" dxfId="52" priority="13783" stopIfTrue="1" operator="lessThan">
      <formula>$J$52</formula>
    </cfRule>
  </conditionalFormatting>
  <conditionalFormatting sqref="K53">
    <cfRule type="cellIs" dxfId="51" priority="13782" stopIfTrue="1" operator="lessThan">
      <formula>$J$53</formula>
    </cfRule>
  </conditionalFormatting>
  <conditionalFormatting sqref="K54">
    <cfRule type="cellIs" dxfId="50" priority="13781" stopIfTrue="1" operator="lessThan">
      <formula>$J$54</formula>
    </cfRule>
  </conditionalFormatting>
  <conditionalFormatting sqref="K55:K56">
    <cfRule type="cellIs" dxfId="49" priority="13734" stopIfTrue="1" operator="lessThan">
      <formula>$J$55</formula>
    </cfRule>
  </conditionalFormatting>
  <conditionalFormatting sqref="K57 K61 K68 K71 K74 K77 K80 K83 K86 K89 K92 K95 K98 K101 K104 K107 K110 K113 K116 K119 K122">
    <cfRule type="cellIs" dxfId="48" priority="13863" stopIfTrue="1" operator="lessThan">
      <formula>$J$16</formula>
    </cfRule>
  </conditionalFormatting>
  <conditionalFormatting sqref="K57 K61 K68 K71 K74 K77 K80 K83 K86 K89 K92 K95 K98 K101 K104 K107 K110 K113 K116 K119 K122">
    <cfRule type="cellIs" dxfId="47" priority="13864" stopIfTrue="1" operator="lessThan">
      <formula>$J$15</formula>
    </cfRule>
  </conditionalFormatting>
  <conditionalFormatting sqref="K57 K61 K68 K71 K74 K77 K80 K83 K86 K89 K92 K95 K98 K101 K104 K107 K110 K113 K116 K119 K122">
    <cfRule type="cellIs" dxfId="46" priority="13865" stopIfTrue="1" operator="lessThan">
      <formula>$J$14</formula>
    </cfRule>
  </conditionalFormatting>
  <conditionalFormatting sqref="K57 K61 K68 K71 K74 K77 K80 K83 K86 K89 K92 K95 K98 K101 K104 K107 K110 K113 K116 K119 K122">
    <cfRule type="cellIs" dxfId="45" priority="13866" stopIfTrue="1" operator="lessThan">
      <formula>$J$13</formula>
    </cfRule>
  </conditionalFormatting>
  <conditionalFormatting sqref="K57 K61 K68 K71 K74 K77 K80 K83 K86 K89 K92 K95 K98 K101 K104 K107 K110 K113 K116 K119 K122">
    <cfRule type="cellIs" dxfId="44" priority="13867" stopIfTrue="1" operator="lessThan">
      <formula>$J$12</formula>
    </cfRule>
  </conditionalFormatting>
  <conditionalFormatting sqref="K57 K61 K68 K71 K74 K77 K80 K83 K86 K89 K92 K95 K98 K101 K104 K107 K110 K113 K116 K119 K122">
    <cfRule type="cellIs" dxfId="43" priority="13871" stopIfTrue="1" operator="lessThan">
      <formula>$J$8</formula>
    </cfRule>
  </conditionalFormatting>
  <conditionalFormatting sqref="K57 K61 K68 K71 K74 K77 K80 K83 K86 K89 K92 K95 K98 K101 K104 K107 K110 K113 K116 K119 K122">
    <cfRule type="cellIs" dxfId="42" priority="13860" stopIfTrue="1" operator="lessThan">
      <formula>$J$19</formula>
    </cfRule>
  </conditionalFormatting>
  <conditionalFormatting sqref="K57 K61 K68 K71 K74 K77 K80 K83 K86 K89 K92 K95 K98 K101 K104 K107 K110 K113 K116 K119 K122">
    <cfRule type="cellIs" dxfId="41" priority="5164" stopIfTrue="1" operator="lessThan">
      <formula>$J$11</formula>
    </cfRule>
  </conditionalFormatting>
  <conditionalFormatting sqref="K57 K61 K68 K71 K74 K77 K80 K83 K86 K89 K92 K95 K98 K101 K104 K107 K110 K113 K116 K119 K122">
    <cfRule type="cellIs" dxfId="40" priority="5157" stopIfTrue="1" operator="lessThan">
      <formula>$J$5</formula>
    </cfRule>
  </conditionalFormatting>
  <conditionalFormatting sqref="K57 K61 K68 K71 K74 K77 K80 K83 K86 K89 K92 K95 K98 K101 K104 K107 K110 K113 K116 K119 K122">
    <cfRule type="cellIs" dxfId="39" priority="5155" stopIfTrue="1" operator="lessThan">
      <formula>$J$131</formula>
    </cfRule>
  </conditionalFormatting>
  <conditionalFormatting sqref="K57 K61 K68 K71 K74 K77 K80 K83 K86 K89 K92 K95 K98 K101 K104 K107 K110 K113 K116 K119 K122">
    <cfRule type="cellIs" dxfId="38" priority="13850" stopIfTrue="1" operator="lessThan">
      <formula>$J$29</formula>
    </cfRule>
  </conditionalFormatting>
  <conditionalFormatting sqref="K57 K61 K68 K71 K74 K77 K80 K83 K86 K89 K92 K95 K98 K101 K104 K107 K110 K113 K116 K119 K122">
    <cfRule type="cellIs" dxfId="37" priority="13851" stopIfTrue="1" operator="lessThan">
      <formula>$J$28</formula>
    </cfRule>
  </conditionalFormatting>
  <conditionalFormatting sqref="K57 K61 K68 K71 K74 K77 K80 K83 K86 K89 K92 K95 K98 K101 K104 K107 K110 K113 K116 K119 K122">
    <cfRule type="cellIs" dxfId="36" priority="13852" stopIfTrue="1" operator="lessThan">
      <formula>$J$27</formula>
    </cfRule>
  </conditionalFormatting>
  <conditionalFormatting sqref="K57 K61 K68 K71 K74 K77 K80 K83 K86 K89 K92 K95 K98 K101 K104 K107 K110 K113 K116 K119 K122">
    <cfRule type="cellIs" dxfId="35" priority="13853" stopIfTrue="1" operator="lessThan">
      <formula>$J$26</formula>
    </cfRule>
  </conditionalFormatting>
  <conditionalFormatting sqref="K57 K61 K68 K71 K74 K77 K80 K83 K86 K89 K92 K95 K98 K101 K104 K107 K110 K113 K116 K119 K122">
    <cfRule type="cellIs" dxfId="34" priority="5152" stopIfTrue="1" operator="lessThan">
      <formula>$J$134</formula>
    </cfRule>
  </conditionalFormatting>
  <conditionalFormatting sqref="K57 K61 K68 K71 K74 K77 K80 K83 K86 K89 K92 K95 K98 K101 K104 K107 K110 K113 K116 K119 K122">
    <cfRule type="cellIs" dxfId="33" priority="13854" stopIfTrue="1" operator="lessThan">
      <formula>$J$25</formula>
    </cfRule>
  </conditionalFormatting>
  <conditionalFormatting sqref="K57 K61 K68 K71 K74 K77 K80 K83 K86 K89 K92 K95 K98 K101 K104 K107 K110 K113 K116 K119 K122">
    <cfRule type="cellIs" dxfId="32" priority="13855" stopIfTrue="1" operator="lessThan">
      <formula>$J$24</formula>
    </cfRule>
  </conditionalFormatting>
  <conditionalFormatting sqref="K57 K61 K68 K71 K74 K77 K80 K83 K86 K89 K92 K95 K98 K101 K104 K107 K110 K113 K116 K119 K122">
    <cfRule type="cellIs" dxfId="31" priority="13856" stopIfTrue="1" operator="lessThan">
      <formula>$J$23</formula>
    </cfRule>
  </conditionalFormatting>
  <conditionalFormatting sqref="K57 K61 K68 K71 K74 K77 K80 K83 K86 K89 K92 K95 K98 K101 K104 K107 K110 K113 K116 K119 K122">
    <cfRule type="cellIs" dxfId="30" priority="13857" stopIfTrue="1" operator="lessThan">
      <formula>$J$22</formula>
    </cfRule>
  </conditionalFormatting>
  <conditionalFormatting sqref="K57 K61 K68 K71 K74 K77 K80 K83 K86 K89 K92 K95 K98 K101 K104 K107 K110 K113 K116 K119 K122">
    <cfRule type="cellIs" dxfId="29" priority="13858" stopIfTrue="1" operator="lessThan">
      <formula>$J$21</formula>
    </cfRule>
  </conditionalFormatting>
  <conditionalFormatting sqref="K57 K61 K68 K71 K74 K77 K80 K83 K86 K89 K92 K95 K98 K101 K104 K107 K110 K113 K116 K119 K122">
    <cfRule type="cellIs" dxfId="28" priority="13859" stopIfTrue="1" operator="lessThan">
      <formula>$J$20</formula>
    </cfRule>
  </conditionalFormatting>
  <conditionalFormatting sqref="K57 K61 K68 K71 K74 K77 K80 K83 K86 K89 K92 K95 K98 K101 K104 K107 K110 K113 K116 K119 K122">
    <cfRule type="cellIs" dxfId="27" priority="13862" stopIfTrue="1" operator="lessThan">
      <formula>$J$17</formula>
    </cfRule>
  </conditionalFormatting>
  <conditionalFormatting sqref="K57 K61 K68 K71 K74 K77 K80 K83 K86 K89 K92 K95 K98 K101 K104 K107 K110 K113 K116 K119 K122">
    <cfRule type="cellIs" dxfId="26" priority="13861" stopIfTrue="1" operator="lessThan">
      <formula>$J$18</formula>
    </cfRule>
  </conditionalFormatting>
  <conditionalFormatting sqref="K59:K60">
    <cfRule type="cellIs" dxfId="25" priority="13733" stopIfTrue="1" operator="lessThan">
      <formula>$J$59</formula>
    </cfRule>
  </conditionalFormatting>
  <conditionalFormatting sqref="K62:K63">
    <cfRule type="cellIs" dxfId="24" priority="13732" stopIfTrue="1" operator="lessThan">
      <formula>$J$62</formula>
    </cfRule>
  </conditionalFormatting>
  <conditionalFormatting sqref="K64:K65">
    <cfRule type="cellIs" dxfId="23" priority="13731" stopIfTrue="1" operator="lessThan">
      <formula>$J$64</formula>
    </cfRule>
  </conditionalFormatting>
  <conditionalFormatting sqref="K66:K67">
    <cfRule type="cellIs" dxfId="22" priority="13730" stopIfTrue="1" operator="lessThan">
      <formula>$J$66</formula>
    </cfRule>
  </conditionalFormatting>
  <conditionalFormatting sqref="K69:K70">
    <cfRule type="cellIs" dxfId="21" priority="13729" stopIfTrue="1" operator="lessThan">
      <formula>$J$69</formula>
    </cfRule>
  </conditionalFormatting>
  <conditionalFormatting sqref="K72:K73">
    <cfRule type="cellIs" dxfId="20" priority="13728" stopIfTrue="1" operator="lessThan">
      <formula>$J$72</formula>
    </cfRule>
  </conditionalFormatting>
  <conditionalFormatting sqref="K75:K76">
    <cfRule type="cellIs" dxfId="19" priority="13727" stopIfTrue="1" operator="lessThan">
      <formula>$J$75</formula>
    </cfRule>
  </conditionalFormatting>
  <conditionalFormatting sqref="K78:K79">
    <cfRule type="cellIs" dxfId="18" priority="13726" stopIfTrue="1" operator="lessThan">
      <formula>$J$78</formula>
    </cfRule>
  </conditionalFormatting>
  <conditionalFormatting sqref="K81:K82">
    <cfRule type="cellIs" dxfId="17" priority="13725" stopIfTrue="1" operator="lessThan">
      <formula>$J$81</formula>
    </cfRule>
  </conditionalFormatting>
  <conditionalFormatting sqref="K84:K85">
    <cfRule type="cellIs" dxfId="16" priority="13724" stopIfTrue="1" operator="lessThan">
      <formula>$J$84</formula>
    </cfRule>
  </conditionalFormatting>
  <conditionalFormatting sqref="K87:K88">
    <cfRule type="cellIs" dxfId="15" priority="13723" stopIfTrue="1" operator="lessThan">
      <formula>$J$87</formula>
    </cfRule>
  </conditionalFormatting>
  <conditionalFormatting sqref="K90:K91">
    <cfRule type="cellIs" dxfId="14" priority="13722" stopIfTrue="1" operator="lessThan">
      <formula>$J$90</formula>
    </cfRule>
  </conditionalFormatting>
  <conditionalFormatting sqref="K93:K94">
    <cfRule type="cellIs" dxfId="13" priority="13721" stopIfTrue="1" operator="lessThan">
      <formula>$J$93</formula>
    </cfRule>
  </conditionalFormatting>
  <conditionalFormatting sqref="K96:K97">
    <cfRule type="cellIs" dxfId="12" priority="13720" stopIfTrue="1" operator="lessThan">
      <formula>$J$96</formula>
    </cfRule>
  </conditionalFormatting>
  <conditionalFormatting sqref="K99:K100">
    <cfRule type="cellIs" dxfId="11" priority="13718" stopIfTrue="1" operator="lessThan">
      <formula>$J$99</formula>
    </cfRule>
  </conditionalFormatting>
  <conditionalFormatting sqref="K102:K103">
    <cfRule type="cellIs" dxfId="10" priority="13717" stopIfTrue="1" operator="lessThan">
      <formula>$J$102</formula>
    </cfRule>
  </conditionalFormatting>
  <conditionalFormatting sqref="K105:K106">
    <cfRule type="cellIs" dxfId="9" priority="13716" stopIfTrue="1" operator="lessThan">
      <formula>$J$105</formula>
    </cfRule>
  </conditionalFormatting>
  <conditionalFormatting sqref="K108:K109">
    <cfRule type="cellIs" dxfId="8" priority="13715" stopIfTrue="1" operator="lessThan">
      <formula>$J$108</formula>
    </cfRule>
  </conditionalFormatting>
  <conditionalFormatting sqref="K111:K112">
    <cfRule type="cellIs" dxfId="7" priority="13714" stopIfTrue="1" operator="lessThan">
      <formula>$J$111</formula>
    </cfRule>
  </conditionalFormatting>
  <conditionalFormatting sqref="K114:K115">
    <cfRule type="cellIs" dxfId="6" priority="13713" stopIfTrue="1" operator="lessThan">
      <formula>$J$114</formula>
    </cfRule>
  </conditionalFormatting>
  <conditionalFormatting sqref="K117:K118">
    <cfRule type="cellIs" dxfId="5" priority="13712" stopIfTrue="1" operator="lessThan">
      <formula>$J$117</formula>
    </cfRule>
  </conditionalFormatting>
  <conditionalFormatting sqref="K120:K121">
    <cfRule type="cellIs" dxfId="4" priority="13711" stopIfTrue="1" operator="lessThan">
      <formula>$J$120</formula>
    </cfRule>
  </conditionalFormatting>
  <conditionalFormatting sqref="C38:D38">
    <cfRule type="cellIs" dxfId="3" priority="4" operator="lessThan">
      <formula>#REF!</formula>
    </cfRule>
  </conditionalFormatting>
  <conditionalFormatting sqref="G38">
    <cfRule type="cellIs" dxfId="2" priority="3" stopIfTrue="1" operator="lessThan">
      <formula>$F$39</formula>
    </cfRule>
  </conditionalFormatting>
  <conditionalFormatting sqref="I38">
    <cfRule type="cellIs" dxfId="1" priority="2" stopIfTrue="1" operator="lessThan">
      <formula>$H$39</formula>
    </cfRule>
  </conditionalFormatting>
  <conditionalFormatting sqref="K38">
    <cfRule type="cellIs" dxfId="0" priority="1" stopIfTrue="1" operator="lessThan">
      <formula>$J$39</formula>
    </cfRule>
  </conditionalFormatting>
  <pageMargins left="0.7" right="0.7" top="0.75" bottom="0.75" header="0.3" footer="0.3"/>
  <pageSetup paperSize="9" scale="8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14 - Труд_2016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55</cp:lastModifiedBy>
  <cp:lastPrinted>2024-07-26T10:24:41Z</cp:lastPrinted>
  <dcterms:created xsi:type="dcterms:W3CDTF">2022-05-16T06:37:38Z</dcterms:created>
  <dcterms:modified xsi:type="dcterms:W3CDTF">2024-09-26T12:13:30Z</dcterms:modified>
</cp:coreProperties>
</file>