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3" i="1"/>
  <c r="I13"/>
  <c r="J13"/>
  <c r="H12"/>
  <c r="H11"/>
  <c r="I65" l="1"/>
  <c r="I61"/>
  <c r="I57"/>
  <c r="I53"/>
  <c r="I49"/>
  <c r="I45"/>
  <c r="I41"/>
  <c r="I37"/>
  <c r="I33"/>
  <c r="I29"/>
  <c r="I25"/>
  <c r="I21"/>
  <c r="I17"/>
  <c r="I12"/>
  <c r="I11"/>
  <c r="H65"/>
  <c r="H61"/>
  <c r="H57"/>
  <c r="H53"/>
  <c r="H49"/>
  <c r="H45"/>
  <c r="H41"/>
  <c r="H37"/>
  <c r="H33"/>
  <c r="H29"/>
  <c r="H25"/>
  <c r="H21"/>
  <c r="H17"/>
  <c r="H9"/>
  <c r="G65"/>
  <c r="G61"/>
  <c r="G57"/>
  <c r="G56"/>
  <c r="G55"/>
  <c r="G53" s="1"/>
  <c r="G49"/>
  <c r="G45"/>
  <c r="G41"/>
  <c r="G37"/>
  <c r="G33"/>
  <c r="G29"/>
  <c r="G25"/>
  <c r="G21"/>
  <c r="G17"/>
  <c r="G13"/>
  <c r="G12"/>
  <c r="G11"/>
  <c r="G10"/>
  <c r="G9" s="1"/>
  <c r="F65"/>
  <c r="F61"/>
  <c r="F57"/>
  <c r="F53"/>
  <c r="F49"/>
  <c r="F45"/>
  <c r="F41"/>
  <c r="F37"/>
  <c r="F33"/>
  <c r="F29"/>
  <c r="F25"/>
  <c r="F21"/>
  <c r="F17"/>
  <c r="F13"/>
  <c r="F12"/>
  <c r="F11"/>
  <c r="F10"/>
  <c r="F9" s="1"/>
  <c r="K64"/>
  <c r="K63"/>
  <c r="K62"/>
  <c r="J61"/>
  <c r="K60"/>
  <c r="K59"/>
  <c r="K57" s="1"/>
  <c r="K58"/>
  <c r="J57"/>
  <c r="K52"/>
  <c r="K51"/>
  <c r="J49"/>
  <c r="K56"/>
  <c r="K55"/>
  <c r="K54"/>
  <c r="J53"/>
  <c r="K44"/>
  <c r="K43"/>
  <c r="J41"/>
  <c r="I9" l="1"/>
  <c r="K49"/>
  <c r="K61"/>
  <c r="K41"/>
  <c r="K53"/>
  <c r="K27"/>
  <c r="K40"/>
  <c r="K39"/>
  <c r="K36"/>
  <c r="K35"/>
  <c r="J45"/>
  <c r="J65"/>
  <c r="K67"/>
  <c r="K68"/>
  <c r="K66"/>
  <c r="K10" s="1"/>
  <c r="K48"/>
  <c r="K47"/>
  <c r="K32"/>
  <c r="K31"/>
  <c r="K28"/>
  <c r="K24"/>
  <c r="K23"/>
  <c r="K20"/>
  <c r="K19"/>
  <c r="K16"/>
  <c r="K15"/>
  <c r="J37"/>
  <c r="J33"/>
  <c r="J29"/>
  <c r="J25"/>
  <c r="J21"/>
  <c r="J17"/>
  <c r="J12"/>
  <c r="J11"/>
  <c r="K11" l="1"/>
  <c r="K12"/>
  <c r="J9"/>
  <c r="K65"/>
  <c r="K29"/>
  <c r="K37"/>
  <c r="K33"/>
  <c r="K45"/>
  <c r="K17"/>
  <c r="K25"/>
  <c r="K13"/>
  <c r="K21"/>
  <c r="K9" l="1"/>
</calcChain>
</file>

<file path=xl/sharedStrings.xml><?xml version="1.0" encoding="utf-8"?>
<sst xmlns="http://schemas.openxmlformats.org/spreadsheetml/2006/main" count="181" uniqueCount="55">
  <si>
    <t>Статус</t>
  </si>
  <si>
    <t>Источники финансирования</t>
  </si>
  <si>
    <t>Итого</t>
  </si>
  <si>
    <t>№ п/п</t>
  </si>
  <si>
    <t>Муниципальная программа</t>
  </si>
  <si>
    <t>"РАЗВИТИЕ ОБРАЗОВАНИЯ"</t>
  </si>
  <si>
    <t>Всего</t>
  </si>
  <si>
    <t>Федеральный бюджет</t>
  </si>
  <si>
    <t>Областной бюджет</t>
  </si>
  <si>
    <t>"Развитие образования"</t>
  </si>
  <si>
    <t>0,0</t>
  </si>
  <si>
    <t>Приложение №2</t>
  </si>
  <si>
    <t>Наименование муниципальной программы, подпрограммы,  отдельного мероприятия, проекта</t>
  </si>
  <si>
    <t>Исполнитель</t>
  </si>
  <si>
    <t>2023год</t>
  </si>
  <si>
    <t>2024год</t>
  </si>
  <si>
    <t>2025год</t>
  </si>
  <si>
    <t>1.</t>
  </si>
  <si>
    <t>Отдельное  мероприятие</t>
  </si>
  <si>
    <t>1.1.</t>
  </si>
  <si>
    <t>1.2.</t>
  </si>
  <si>
    <t>1.3.</t>
  </si>
  <si>
    <t>1.4.</t>
  </si>
  <si>
    <t>УОС и МП</t>
  </si>
  <si>
    <t xml:space="preserve">Управление системой образования </t>
  </si>
  <si>
    <t xml:space="preserve">Развитие системы дополнительного образования </t>
  </si>
  <si>
    <t xml:space="preserve">Развитие системы дошкольного образования </t>
  </si>
  <si>
    <t>создание условий для функционирования обеспечения  системы персонифицированного финансирования дополнительного образования детей в муниципальном округе</t>
  </si>
  <si>
    <t>1.5.</t>
  </si>
  <si>
    <t>Бюджет муниципального округа</t>
  </si>
  <si>
    <t>к Муниципальной программе</t>
  </si>
  <si>
    <r>
      <t xml:space="preserve">Ресурсное обеспечение реализации муниципальной программы </t>
    </r>
    <r>
      <rPr>
        <b/>
        <u val="doubleAccounting"/>
        <sz val="14"/>
        <color theme="1"/>
        <rFont val="Times New Roman"/>
        <family val="1"/>
        <charset val="204"/>
      </rPr>
      <t>"Развитие образования"</t>
    </r>
  </si>
  <si>
    <t>Социальная поддержка детей- сирот и детей, оставшихся без попечения родителей, находящихся под опекой (попечительством), в приемных семьях на территории Свечинского муниципального округа</t>
  </si>
  <si>
    <t>УСП администрации Свечинского округа</t>
  </si>
  <si>
    <t>1.6.</t>
  </si>
  <si>
    <t>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дошкольном образовательном учреждении детский сад "Теремок" пгт Свеча  Кировской области</t>
  </si>
  <si>
    <t>1.7.</t>
  </si>
  <si>
    <t>Подготовка и повышение квалификации лиц, замещающих муниципальные должности и муниципальных служащих</t>
  </si>
  <si>
    <t>1.8.</t>
  </si>
  <si>
    <t>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дошкольном образовательном учреждении детский сад "Родничок" пгт Свеча  Кировской области</t>
  </si>
  <si>
    <t>2026 год</t>
  </si>
  <si>
    <t>1.9.</t>
  </si>
  <si>
    <t>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(территорий)), в муниципальном дошкольном образовательном учреждении детский сад "Родничок" пгт Свеча  Кировской области</t>
  </si>
  <si>
    <t>Гранты на реализацию проекта и инициативного бюджетирования "Народный бюджет"</t>
  </si>
  <si>
    <t>1.10.</t>
  </si>
  <si>
    <t>1.11.</t>
  </si>
  <si>
    <t>1.11.1.</t>
  </si>
  <si>
    <t>1.11.2.</t>
  </si>
  <si>
    <t>Укрепление материально-технической базы и благоустройство территорий  муниципальных  образовательных организаций (благоустройство территории в муниципальном дошкольном образовательном учреждении детский сад "Теремок" пг Свеча Кировской области)</t>
  </si>
  <si>
    <t>Благоустройство и асфальтирование территории МДОУ детского сада "Родничок" пгт Свеча, ул. Труда, 20</t>
  </si>
  <si>
    <t>"Безопасность детей превыше всего". Установка фасадной части периметрального ограждения территории МДОУ детского сада "Родничок" пгт Свеча"</t>
  </si>
  <si>
    <t>"Территория детства". Благоустройство игровых прогулочных участков МДОУ детского сада "Родничок" пгт Свеча Кировской области</t>
  </si>
  <si>
    <t>1.11.3.</t>
  </si>
  <si>
    <t>2027 год</t>
  </si>
  <si>
    <t>Дума 13.12.24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</si>
</sst>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 val="doubleAccounting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/>
    <xf numFmtId="0" fontId="3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tabSelected="1" topLeftCell="A4" workbookViewId="0">
      <selection activeCell="K9" sqref="K9:K12"/>
    </sheetView>
  </sheetViews>
  <sheetFormatPr defaultRowHeight="14.4"/>
  <cols>
    <col min="1" max="1" width="8.44140625" customWidth="1"/>
    <col min="2" max="2" width="14" customWidth="1"/>
    <col min="3" max="3" width="72.33203125" customWidth="1"/>
    <col min="4" max="4" width="16.109375" customWidth="1"/>
    <col min="5" max="5" width="21.44140625" customWidth="1"/>
    <col min="6" max="6" width="11.33203125" customWidth="1"/>
    <col min="7" max="7" width="12" customWidth="1"/>
    <col min="8" max="8" width="13.33203125" customWidth="1"/>
    <col min="9" max="9" width="11.109375" customWidth="1"/>
    <col min="10" max="10" width="10.88671875" customWidth="1"/>
    <col min="11" max="11" width="13.6640625" customWidth="1"/>
  </cols>
  <sheetData>
    <row r="1" spans="1:13" ht="15.6">
      <c r="A1" s="3" t="s">
        <v>54</v>
      </c>
      <c r="B1" s="3"/>
      <c r="C1" s="3"/>
      <c r="D1" s="3"/>
      <c r="E1" s="3"/>
      <c r="F1" s="3"/>
      <c r="G1" s="4"/>
      <c r="H1" s="48" t="s">
        <v>11</v>
      </c>
      <c r="I1" s="48"/>
      <c r="J1" s="48"/>
      <c r="K1" s="48"/>
    </row>
    <row r="2" spans="1:13" ht="15.6">
      <c r="A2" s="3"/>
      <c r="B2" s="3"/>
      <c r="C2" s="3"/>
      <c r="D2" s="3"/>
      <c r="E2" s="3"/>
      <c r="F2" s="3"/>
      <c r="G2" s="48" t="s">
        <v>30</v>
      </c>
      <c r="H2" s="48"/>
      <c r="I2" s="48"/>
      <c r="J2" s="48"/>
      <c r="K2" s="48"/>
    </row>
    <row r="3" spans="1:13" ht="15.6">
      <c r="A3" s="3"/>
      <c r="B3" s="3"/>
      <c r="C3" s="3"/>
      <c r="D3" s="3"/>
      <c r="E3" s="3"/>
      <c r="F3" s="3"/>
      <c r="G3" s="48" t="s">
        <v>9</v>
      </c>
      <c r="H3" s="48"/>
      <c r="I3" s="48"/>
      <c r="J3" s="48"/>
      <c r="K3" s="48"/>
    </row>
    <row r="4" spans="1:13">
      <c r="A4" s="3"/>
      <c r="B4" s="3"/>
      <c r="C4" s="3"/>
      <c r="D4" s="3"/>
      <c r="E4" s="3"/>
      <c r="F4" s="3"/>
      <c r="G4" s="5"/>
      <c r="H4" s="5"/>
      <c r="I4" s="5"/>
      <c r="J4" s="5"/>
      <c r="K4" s="5"/>
    </row>
    <row r="5" spans="1:13" ht="20.25" customHeight="1">
      <c r="A5" s="49" t="s">
        <v>31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3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3" ht="15.6">
      <c r="A7" s="36" t="s">
        <v>3</v>
      </c>
      <c r="B7" s="35" t="s">
        <v>0</v>
      </c>
      <c r="C7" s="36" t="s">
        <v>12</v>
      </c>
      <c r="D7" s="36" t="s">
        <v>13</v>
      </c>
      <c r="E7" s="36" t="s">
        <v>1</v>
      </c>
      <c r="F7" s="35"/>
      <c r="G7" s="35"/>
      <c r="H7" s="35"/>
      <c r="I7" s="35"/>
      <c r="J7" s="35"/>
      <c r="K7" s="35"/>
      <c r="L7" s="1"/>
      <c r="M7" s="1"/>
    </row>
    <row r="8" spans="1:13" ht="36.75" customHeight="1">
      <c r="A8" s="36"/>
      <c r="B8" s="35"/>
      <c r="C8" s="36"/>
      <c r="D8" s="36"/>
      <c r="E8" s="36"/>
      <c r="F8" s="24" t="s">
        <v>14</v>
      </c>
      <c r="G8" s="24" t="s">
        <v>15</v>
      </c>
      <c r="H8" s="25" t="s">
        <v>16</v>
      </c>
      <c r="I8" s="25" t="s">
        <v>40</v>
      </c>
      <c r="J8" s="25" t="s">
        <v>53</v>
      </c>
      <c r="K8" s="25" t="s">
        <v>2</v>
      </c>
    </row>
    <row r="9" spans="1:13" ht="19.5" customHeight="1">
      <c r="A9" s="46" t="s">
        <v>17</v>
      </c>
      <c r="B9" s="36" t="s">
        <v>4</v>
      </c>
      <c r="C9" s="37" t="s">
        <v>5</v>
      </c>
      <c r="D9" s="36" t="s">
        <v>33</v>
      </c>
      <c r="E9" s="7" t="s">
        <v>6</v>
      </c>
      <c r="F9" s="26">
        <f>SUM(F10:F12)</f>
        <v>69224.600000000006</v>
      </c>
      <c r="G9" s="30">
        <f t="shared" ref="G9:I9" si="0">SUM(G10:G12)</f>
        <v>74014.64</v>
      </c>
      <c r="H9" s="33">
        <f t="shared" si="0"/>
        <v>59904.6</v>
      </c>
      <c r="I9" s="31">
        <f t="shared" si="0"/>
        <v>59521.4</v>
      </c>
      <c r="J9" s="31">
        <f t="shared" ref="J9:K9" si="1">SUM(J10:J12)</f>
        <v>59854.399999999994</v>
      </c>
      <c r="K9" s="32">
        <f t="shared" si="1"/>
        <v>322519.64</v>
      </c>
    </row>
    <row r="10" spans="1:13" ht="31.2">
      <c r="A10" s="46"/>
      <c r="B10" s="36"/>
      <c r="C10" s="38"/>
      <c r="D10" s="36"/>
      <c r="E10" s="6" t="s">
        <v>7</v>
      </c>
      <c r="F10" s="27">
        <f>SUM(F14+F18+F22+F26+F30+F34+F38+F46)</f>
        <v>0</v>
      </c>
      <c r="G10" s="27">
        <f>SUM(G14+G18+G22+G26+G30+G34+G38+G46+G66)</f>
        <v>0</v>
      </c>
      <c r="H10" s="31" t="s">
        <v>10</v>
      </c>
      <c r="I10" s="33">
        <v>0</v>
      </c>
      <c r="J10" s="33">
        <v>0</v>
      </c>
      <c r="K10" s="33">
        <f>SUM(K14+K18+K22+K26+K30+K34+K38+K46+K66)</f>
        <v>0</v>
      </c>
    </row>
    <row r="11" spans="1:13" ht="20.25" customHeight="1">
      <c r="A11" s="46"/>
      <c r="B11" s="36"/>
      <c r="C11" s="38"/>
      <c r="D11" s="36"/>
      <c r="E11" s="6" t="s">
        <v>8</v>
      </c>
      <c r="F11" s="26">
        <f>SUM(F15+F19+F23+F27+F31+F35+F39+F47)</f>
        <v>46401.5</v>
      </c>
      <c r="G11" s="30">
        <f>SUM(G15+G19+G23+G27+G31+G35+G39+G43+G47+G59+G63+G67+G51)</f>
        <v>49245.3</v>
      </c>
      <c r="H11" s="33">
        <f>SUM(H15+H19+H23+H27+H31+H35+H39+H47)</f>
        <v>35857.200000000004</v>
      </c>
      <c r="I11" s="31">
        <f t="shared" ref="I11" si="2">SUM(I15+I19+I23+I27+I31+I35+I39+I47)</f>
        <v>35275.800000000003</v>
      </c>
      <c r="J11" s="31">
        <f t="shared" ref="J11" si="3">SUM(J15+J19+J23+J27+J31+J35+J39+J47)</f>
        <v>35419.699999999997</v>
      </c>
      <c r="K11" s="32">
        <f>SUM(K15+K19+K23+K27+K31+K35+K39+K43+K47+K59+K63+K67+K51)</f>
        <v>202199.5</v>
      </c>
    </row>
    <row r="12" spans="1:13" ht="46.8">
      <c r="A12" s="46"/>
      <c r="B12" s="36"/>
      <c r="C12" s="39"/>
      <c r="D12" s="36"/>
      <c r="E12" s="10" t="s">
        <v>29</v>
      </c>
      <c r="F12" s="26">
        <f>SUM(F16+F20+F24+F28+F32+F36+F40+F48)</f>
        <v>22823.1</v>
      </c>
      <c r="G12" s="30">
        <f>SUM(G16+G20+G24+G28+G32+G36+G40+G48+G44+G60+G64+G68+G52)</f>
        <v>24769.339999999997</v>
      </c>
      <c r="H12" s="33">
        <f>SUM(H16+H20+H24+H28+H32+H36+H40+H48)</f>
        <v>24047.399999999994</v>
      </c>
      <c r="I12" s="31">
        <f t="shared" ref="I12" si="4">SUM(I16+I20+I24+I28+I32+I36+I40+I48)</f>
        <v>24245.599999999999</v>
      </c>
      <c r="J12" s="31">
        <f t="shared" ref="J12" si="5">SUM(J16+J20+J24+J28+J32+J36+J40+J48)</f>
        <v>24434.699999999997</v>
      </c>
      <c r="K12" s="32">
        <f>SUM(K16+K20+K24+K28+K32+K36+K40+K48+K44+K60+K64+K68+K52)</f>
        <v>120320.14000000001</v>
      </c>
    </row>
    <row r="13" spans="1:13" ht="15.75" customHeight="1">
      <c r="A13" s="50" t="s">
        <v>19</v>
      </c>
      <c r="B13" s="36" t="s">
        <v>18</v>
      </c>
      <c r="C13" s="37" t="s">
        <v>24</v>
      </c>
      <c r="D13" s="36" t="s">
        <v>33</v>
      </c>
      <c r="E13" s="7" t="s">
        <v>6</v>
      </c>
      <c r="F13" s="26">
        <f t="shared" ref="F13:I13" si="6">SUM(F14:F16)</f>
        <v>3276.1000000000004</v>
      </c>
      <c r="G13" s="26">
        <f t="shared" si="6"/>
        <v>3771.66</v>
      </c>
      <c r="H13" s="31">
        <f t="shared" si="6"/>
        <v>4110.3999999999996</v>
      </c>
      <c r="I13" s="31">
        <f t="shared" si="6"/>
        <v>4110.3999999999996</v>
      </c>
      <c r="J13" s="31">
        <f t="shared" ref="J13:K13" si="7">SUM(J14:J16)</f>
        <v>4110.3999999999996</v>
      </c>
      <c r="K13" s="31">
        <f t="shared" si="7"/>
        <v>19378.96</v>
      </c>
    </row>
    <row r="14" spans="1:13" ht="31.2">
      <c r="A14" s="51"/>
      <c r="B14" s="36"/>
      <c r="C14" s="38"/>
      <c r="D14" s="36"/>
      <c r="E14" s="6" t="s">
        <v>7</v>
      </c>
      <c r="F14" s="27">
        <v>0</v>
      </c>
      <c r="G14" s="26" t="s">
        <v>10</v>
      </c>
      <c r="H14" s="31" t="s">
        <v>10</v>
      </c>
      <c r="I14" s="33">
        <v>0</v>
      </c>
      <c r="J14" s="33">
        <v>0</v>
      </c>
      <c r="K14" s="31" t="s">
        <v>10</v>
      </c>
      <c r="M14" s="20"/>
    </row>
    <row r="15" spans="1:13" ht="17.25" customHeight="1">
      <c r="A15" s="51"/>
      <c r="B15" s="36"/>
      <c r="C15" s="38"/>
      <c r="D15" s="36"/>
      <c r="E15" s="6" t="s">
        <v>8</v>
      </c>
      <c r="F15" s="26">
        <v>292.3</v>
      </c>
      <c r="G15" s="27">
        <v>115</v>
      </c>
      <c r="H15" s="33">
        <v>125</v>
      </c>
      <c r="I15" s="33">
        <v>125</v>
      </c>
      <c r="J15" s="33">
        <v>125</v>
      </c>
      <c r="K15" s="31">
        <f>SUM(F15:J15)</f>
        <v>782.3</v>
      </c>
      <c r="L15" s="28"/>
      <c r="M15" s="20"/>
    </row>
    <row r="16" spans="1:13" ht="36" customHeight="1">
      <c r="A16" s="51"/>
      <c r="B16" s="36"/>
      <c r="C16" s="39"/>
      <c r="D16" s="36"/>
      <c r="E16" s="6" t="s">
        <v>29</v>
      </c>
      <c r="F16" s="26">
        <v>2983.8</v>
      </c>
      <c r="G16" s="26">
        <v>3656.66</v>
      </c>
      <c r="H16" s="31">
        <v>3985.4</v>
      </c>
      <c r="I16" s="31">
        <v>3985.4</v>
      </c>
      <c r="J16" s="31">
        <v>3985.4</v>
      </c>
      <c r="K16" s="31">
        <f>SUM(F16:J16)</f>
        <v>18596.66</v>
      </c>
      <c r="L16" s="21"/>
      <c r="M16" s="20"/>
    </row>
    <row r="17" spans="1:13" ht="18">
      <c r="A17" s="34" t="s">
        <v>20</v>
      </c>
      <c r="B17" s="36" t="s">
        <v>18</v>
      </c>
      <c r="C17" s="37" t="s">
        <v>25</v>
      </c>
      <c r="D17" s="36" t="s">
        <v>33</v>
      </c>
      <c r="E17" s="7" t="s">
        <v>6</v>
      </c>
      <c r="F17" s="26">
        <f t="shared" ref="F17:I17" si="8">SUM(F18:F20)</f>
        <v>13218.9</v>
      </c>
      <c r="G17" s="26">
        <f t="shared" si="8"/>
        <v>14744.77</v>
      </c>
      <c r="H17" s="31">
        <f t="shared" si="8"/>
        <v>13967.5</v>
      </c>
      <c r="I17" s="31">
        <f t="shared" si="8"/>
        <v>14117.099999999999</v>
      </c>
      <c r="J17" s="31">
        <f t="shared" ref="J17:K17" si="9">SUM(J18:J20)</f>
        <v>14265.8</v>
      </c>
      <c r="K17" s="31">
        <f t="shared" si="9"/>
        <v>70314.070000000007</v>
      </c>
      <c r="M17" s="20"/>
    </row>
    <row r="18" spans="1:13" ht="31.2">
      <c r="A18" s="35"/>
      <c r="B18" s="36"/>
      <c r="C18" s="38"/>
      <c r="D18" s="36"/>
      <c r="E18" s="6" t="s">
        <v>7</v>
      </c>
      <c r="F18" s="26" t="s">
        <v>10</v>
      </c>
      <c r="G18" s="26" t="s">
        <v>10</v>
      </c>
      <c r="H18" s="31" t="s">
        <v>10</v>
      </c>
      <c r="I18" s="33">
        <v>0</v>
      </c>
      <c r="J18" s="33">
        <v>0</v>
      </c>
      <c r="K18" s="31" t="s">
        <v>10</v>
      </c>
      <c r="M18" s="20"/>
    </row>
    <row r="19" spans="1:13" ht="17.25" customHeight="1">
      <c r="A19" s="35"/>
      <c r="B19" s="36"/>
      <c r="C19" s="38"/>
      <c r="D19" s="36"/>
      <c r="E19" s="6" t="s">
        <v>8</v>
      </c>
      <c r="F19" s="27">
        <v>6673</v>
      </c>
      <c r="G19" s="27">
        <v>7705.9</v>
      </c>
      <c r="H19" s="33">
        <v>5981.6</v>
      </c>
      <c r="I19" s="33">
        <v>6095.4</v>
      </c>
      <c r="J19" s="33">
        <v>6209.2</v>
      </c>
      <c r="K19" s="31">
        <f>SUM(F19:J19)</f>
        <v>32665.100000000002</v>
      </c>
      <c r="M19" s="20"/>
    </row>
    <row r="20" spans="1:13" ht="37.5" customHeight="1">
      <c r="A20" s="35"/>
      <c r="B20" s="36"/>
      <c r="C20" s="39"/>
      <c r="D20" s="36"/>
      <c r="E20" s="6" t="s">
        <v>29</v>
      </c>
      <c r="F20" s="26">
        <v>6545.9</v>
      </c>
      <c r="G20" s="26">
        <v>7038.87</v>
      </c>
      <c r="H20" s="31">
        <v>7985.9</v>
      </c>
      <c r="I20" s="31">
        <v>8021.7</v>
      </c>
      <c r="J20" s="31">
        <v>8056.6</v>
      </c>
      <c r="K20" s="31">
        <f>SUM(F20:J20)</f>
        <v>37648.97</v>
      </c>
      <c r="L20" s="21"/>
      <c r="M20" s="29"/>
    </row>
    <row r="21" spans="1:13" ht="18">
      <c r="A21" s="35" t="s">
        <v>21</v>
      </c>
      <c r="B21" s="36" t="s">
        <v>18</v>
      </c>
      <c r="C21" s="37" t="s">
        <v>26</v>
      </c>
      <c r="D21" s="36" t="s">
        <v>33</v>
      </c>
      <c r="E21" s="7" t="s">
        <v>6</v>
      </c>
      <c r="F21" s="26">
        <f t="shared" ref="F21:I21" si="10">SUM(F22:F24)</f>
        <v>40757.800000000003</v>
      </c>
      <c r="G21" s="30">
        <f t="shared" si="10"/>
        <v>42649.81</v>
      </c>
      <c r="H21" s="31">
        <f t="shared" si="10"/>
        <v>38709.599999999999</v>
      </c>
      <c r="I21" s="31">
        <f t="shared" si="10"/>
        <v>38936.800000000003</v>
      </c>
      <c r="J21" s="31">
        <f t="shared" ref="J21:K21" si="11">SUM(J22:J24)</f>
        <v>39121.1</v>
      </c>
      <c r="K21" s="32">
        <f t="shared" si="11"/>
        <v>200175.11000000002</v>
      </c>
    </row>
    <row r="22" spans="1:13" ht="31.2">
      <c r="A22" s="35"/>
      <c r="B22" s="36"/>
      <c r="C22" s="38"/>
      <c r="D22" s="36"/>
      <c r="E22" s="6" t="s">
        <v>7</v>
      </c>
      <c r="F22" s="26" t="s">
        <v>10</v>
      </c>
      <c r="G22" s="26" t="s">
        <v>10</v>
      </c>
      <c r="H22" s="31" t="s">
        <v>10</v>
      </c>
      <c r="I22" s="33">
        <v>0</v>
      </c>
      <c r="J22" s="33">
        <v>0</v>
      </c>
      <c r="K22" s="31" t="s">
        <v>10</v>
      </c>
    </row>
    <row r="23" spans="1:13" ht="17.25" customHeight="1">
      <c r="A23" s="35"/>
      <c r="B23" s="36"/>
      <c r="C23" s="38"/>
      <c r="D23" s="36"/>
      <c r="E23" s="6" t="s">
        <v>8</v>
      </c>
      <c r="F23" s="26">
        <v>27736.1</v>
      </c>
      <c r="G23" s="26">
        <v>30206.9</v>
      </c>
      <c r="H23" s="31">
        <v>26823.200000000001</v>
      </c>
      <c r="I23" s="31">
        <v>26880.400000000001</v>
      </c>
      <c r="J23" s="31">
        <v>26910.5</v>
      </c>
      <c r="K23" s="31">
        <f>SUM(F23:J23)</f>
        <v>138557.1</v>
      </c>
    </row>
    <row r="24" spans="1:13" ht="45" customHeight="1">
      <c r="A24" s="35"/>
      <c r="B24" s="36"/>
      <c r="C24" s="39"/>
      <c r="D24" s="36"/>
      <c r="E24" s="6" t="s">
        <v>29</v>
      </c>
      <c r="F24" s="26">
        <v>13021.7</v>
      </c>
      <c r="G24" s="30">
        <v>12442.91</v>
      </c>
      <c r="H24" s="31">
        <v>11886.4</v>
      </c>
      <c r="I24" s="31">
        <v>12056.4</v>
      </c>
      <c r="J24" s="31">
        <v>12210.6</v>
      </c>
      <c r="K24" s="32">
        <f>SUM(F24:J24)</f>
        <v>61618.01</v>
      </c>
    </row>
    <row r="25" spans="1:13" ht="18">
      <c r="A25" s="35" t="s">
        <v>22</v>
      </c>
      <c r="B25" s="36" t="s">
        <v>18</v>
      </c>
      <c r="C25" s="37" t="s">
        <v>27</v>
      </c>
      <c r="D25" s="36" t="s">
        <v>23</v>
      </c>
      <c r="E25" s="7" t="s">
        <v>6</v>
      </c>
      <c r="F25" s="26">
        <f t="shared" ref="F25:I25" si="12">SUM(F26:F28)</f>
        <v>182.1</v>
      </c>
      <c r="G25" s="26">
        <f t="shared" si="12"/>
        <v>65</v>
      </c>
      <c r="H25" s="31">
        <f t="shared" si="12"/>
        <v>182.1</v>
      </c>
      <c r="I25" s="31">
        <f t="shared" si="12"/>
        <v>182.1</v>
      </c>
      <c r="J25" s="31">
        <f t="shared" ref="J25:K25" si="13">SUM(J26:J28)</f>
        <v>182.1</v>
      </c>
      <c r="K25" s="33">
        <f t="shared" si="13"/>
        <v>793.4</v>
      </c>
    </row>
    <row r="26" spans="1:13" ht="31.2">
      <c r="A26" s="35"/>
      <c r="B26" s="36"/>
      <c r="C26" s="38"/>
      <c r="D26" s="36"/>
      <c r="E26" s="6" t="s">
        <v>7</v>
      </c>
      <c r="F26" s="26" t="s">
        <v>10</v>
      </c>
      <c r="G26" s="26" t="s">
        <v>10</v>
      </c>
      <c r="H26" s="31" t="s">
        <v>10</v>
      </c>
      <c r="I26" s="33">
        <v>0</v>
      </c>
      <c r="J26" s="33">
        <v>0</v>
      </c>
      <c r="K26" s="31" t="s">
        <v>10</v>
      </c>
    </row>
    <row r="27" spans="1:13" ht="18" customHeight="1">
      <c r="A27" s="35"/>
      <c r="B27" s="36"/>
      <c r="C27" s="38"/>
      <c r="D27" s="36"/>
      <c r="E27" s="6" t="s">
        <v>8</v>
      </c>
      <c r="F27" s="27">
        <v>0</v>
      </c>
      <c r="G27" s="27">
        <v>0</v>
      </c>
      <c r="H27" s="33">
        <v>0</v>
      </c>
      <c r="I27" s="33">
        <v>0</v>
      </c>
      <c r="J27" s="33">
        <v>0</v>
      </c>
      <c r="K27" s="33">
        <f>SUM(F27:J27)</f>
        <v>0</v>
      </c>
    </row>
    <row r="28" spans="1:13" ht="36.75" customHeight="1">
      <c r="A28" s="35"/>
      <c r="B28" s="36"/>
      <c r="C28" s="39"/>
      <c r="D28" s="36"/>
      <c r="E28" s="6" t="s">
        <v>29</v>
      </c>
      <c r="F28" s="26">
        <v>182.1</v>
      </c>
      <c r="G28" s="26">
        <v>65</v>
      </c>
      <c r="H28" s="31">
        <v>182.1</v>
      </c>
      <c r="I28" s="31">
        <v>182.1</v>
      </c>
      <c r="J28" s="31">
        <v>182.1</v>
      </c>
      <c r="K28" s="31">
        <f>SUM(F28:J28)</f>
        <v>793.4</v>
      </c>
      <c r="L28" s="21"/>
      <c r="M28" s="20"/>
    </row>
    <row r="29" spans="1:13" ht="18">
      <c r="A29" s="35" t="s">
        <v>28</v>
      </c>
      <c r="B29" s="36" t="s">
        <v>18</v>
      </c>
      <c r="C29" s="37" t="s">
        <v>32</v>
      </c>
      <c r="D29" s="36" t="s">
        <v>33</v>
      </c>
      <c r="E29" s="7" t="s">
        <v>6</v>
      </c>
      <c r="F29" s="26">
        <f t="shared" ref="F29:I29" si="14">SUM(F30:F32)</f>
        <v>2843.2</v>
      </c>
      <c r="G29" s="26">
        <f t="shared" si="14"/>
        <v>2711.1</v>
      </c>
      <c r="H29" s="31">
        <f t="shared" si="14"/>
        <v>2175</v>
      </c>
      <c r="I29" s="31">
        <f t="shared" si="14"/>
        <v>2175</v>
      </c>
      <c r="J29" s="31">
        <f t="shared" ref="J29:K29" si="15">SUM(J30:J32)</f>
        <v>2175</v>
      </c>
      <c r="K29" s="33">
        <f t="shared" si="15"/>
        <v>12079.3</v>
      </c>
    </row>
    <row r="30" spans="1:13" ht="31.2">
      <c r="A30" s="35"/>
      <c r="B30" s="36"/>
      <c r="C30" s="38"/>
      <c r="D30" s="36"/>
      <c r="E30" s="6" t="s">
        <v>7</v>
      </c>
      <c r="F30" s="26" t="s">
        <v>10</v>
      </c>
      <c r="G30" s="26" t="s">
        <v>10</v>
      </c>
      <c r="H30" s="31" t="s">
        <v>10</v>
      </c>
      <c r="I30" s="33">
        <v>0</v>
      </c>
      <c r="J30" s="33">
        <v>0</v>
      </c>
      <c r="K30" s="31" t="s">
        <v>10</v>
      </c>
    </row>
    <row r="31" spans="1:13" ht="18">
      <c r="A31" s="35"/>
      <c r="B31" s="36"/>
      <c r="C31" s="38"/>
      <c r="D31" s="36"/>
      <c r="E31" s="6" t="s">
        <v>8</v>
      </c>
      <c r="F31" s="26">
        <v>2843.2</v>
      </c>
      <c r="G31" s="26">
        <v>2711.1</v>
      </c>
      <c r="H31" s="31">
        <v>2175</v>
      </c>
      <c r="I31" s="31">
        <v>2175</v>
      </c>
      <c r="J31" s="31">
        <v>2175</v>
      </c>
      <c r="K31" s="33">
        <f>SUM(F31:J31)</f>
        <v>12079.3</v>
      </c>
      <c r="L31" s="19"/>
      <c r="M31" s="20"/>
    </row>
    <row r="32" spans="1:13" ht="37.5" customHeight="1">
      <c r="A32" s="35"/>
      <c r="B32" s="36"/>
      <c r="C32" s="39"/>
      <c r="D32" s="36"/>
      <c r="E32" s="6" t="s">
        <v>29</v>
      </c>
      <c r="F32" s="27">
        <v>0</v>
      </c>
      <c r="G32" s="27">
        <v>0</v>
      </c>
      <c r="H32" s="33">
        <v>0</v>
      </c>
      <c r="I32" s="33">
        <v>0</v>
      </c>
      <c r="J32" s="33">
        <v>0</v>
      </c>
      <c r="K32" s="33">
        <f>SUM(F32:J32)</f>
        <v>0</v>
      </c>
    </row>
    <row r="33" spans="1:11" ht="18">
      <c r="A33" s="34" t="s">
        <v>34</v>
      </c>
      <c r="B33" s="36" t="s">
        <v>18</v>
      </c>
      <c r="C33" s="37" t="s">
        <v>35</v>
      </c>
      <c r="D33" s="36" t="s">
        <v>33</v>
      </c>
      <c r="E33" s="7" t="s">
        <v>6</v>
      </c>
      <c r="F33" s="27">
        <f t="shared" ref="F33:I33" si="16">SUM(F34:F36)</f>
        <v>0</v>
      </c>
      <c r="G33" s="27">
        <f t="shared" si="16"/>
        <v>0</v>
      </c>
      <c r="H33" s="33">
        <f t="shared" si="16"/>
        <v>0</v>
      </c>
      <c r="I33" s="33">
        <f t="shared" si="16"/>
        <v>0</v>
      </c>
      <c r="J33" s="33">
        <f t="shared" ref="J33:K33" si="17">SUM(J34:J36)</f>
        <v>0</v>
      </c>
      <c r="K33" s="33">
        <f t="shared" si="17"/>
        <v>0</v>
      </c>
    </row>
    <row r="34" spans="1:11" ht="30" customHeight="1">
      <c r="A34" s="35"/>
      <c r="B34" s="36"/>
      <c r="C34" s="38"/>
      <c r="D34" s="36"/>
      <c r="E34" s="6" t="s">
        <v>7</v>
      </c>
      <c r="F34" s="26" t="s">
        <v>10</v>
      </c>
      <c r="G34" s="26" t="s">
        <v>10</v>
      </c>
      <c r="H34" s="31" t="s">
        <v>10</v>
      </c>
      <c r="I34" s="33">
        <v>0</v>
      </c>
      <c r="J34" s="33">
        <v>0</v>
      </c>
      <c r="K34" s="31" t="s">
        <v>10</v>
      </c>
    </row>
    <row r="35" spans="1:11" ht="21.75" customHeight="1">
      <c r="A35" s="35"/>
      <c r="B35" s="36"/>
      <c r="C35" s="38"/>
      <c r="D35" s="36"/>
      <c r="E35" s="6" t="s">
        <v>8</v>
      </c>
      <c r="F35" s="27">
        <v>0</v>
      </c>
      <c r="G35" s="27">
        <v>0</v>
      </c>
      <c r="H35" s="33">
        <v>0</v>
      </c>
      <c r="I35" s="33">
        <v>0</v>
      </c>
      <c r="J35" s="33">
        <v>0</v>
      </c>
      <c r="K35" s="33">
        <f>SUM(F35:J35)</f>
        <v>0</v>
      </c>
    </row>
    <row r="36" spans="1:11" ht="47.25" customHeight="1">
      <c r="A36" s="35"/>
      <c r="B36" s="36"/>
      <c r="C36" s="39"/>
      <c r="D36" s="36"/>
      <c r="E36" s="6" t="s">
        <v>29</v>
      </c>
      <c r="F36" s="27">
        <v>0</v>
      </c>
      <c r="G36" s="27">
        <v>0</v>
      </c>
      <c r="H36" s="33">
        <v>0</v>
      </c>
      <c r="I36" s="33">
        <v>0</v>
      </c>
      <c r="J36" s="33">
        <v>0</v>
      </c>
      <c r="K36" s="33">
        <f>SUM(F36:J36)</f>
        <v>0</v>
      </c>
    </row>
    <row r="37" spans="1:11" ht="18">
      <c r="A37" s="34" t="s">
        <v>36</v>
      </c>
      <c r="B37" s="36" t="s">
        <v>18</v>
      </c>
      <c r="C37" s="37" t="s">
        <v>37</v>
      </c>
      <c r="D37" s="36" t="s">
        <v>33</v>
      </c>
      <c r="E37" s="7" t="s">
        <v>6</v>
      </c>
      <c r="F37" s="27">
        <f t="shared" ref="F37:I37" si="18">SUM(F38:F40)</f>
        <v>0</v>
      </c>
      <c r="G37" s="27">
        <f t="shared" si="18"/>
        <v>0</v>
      </c>
      <c r="H37" s="33">
        <f t="shared" si="18"/>
        <v>0</v>
      </c>
      <c r="I37" s="33">
        <f t="shared" si="18"/>
        <v>0</v>
      </c>
      <c r="J37" s="33">
        <f t="shared" ref="J37:K37" si="19">SUM(J38:J40)</f>
        <v>0</v>
      </c>
      <c r="K37" s="33">
        <f t="shared" si="19"/>
        <v>0</v>
      </c>
    </row>
    <row r="38" spans="1:11" ht="31.2">
      <c r="A38" s="35"/>
      <c r="B38" s="36"/>
      <c r="C38" s="38"/>
      <c r="D38" s="36"/>
      <c r="E38" s="6" t="s">
        <v>7</v>
      </c>
      <c r="F38" s="26" t="s">
        <v>10</v>
      </c>
      <c r="G38" s="26" t="s">
        <v>10</v>
      </c>
      <c r="H38" s="31" t="s">
        <v>10</v>
      </c>
      <c r="I38" s="33">
        <v>0</v>
      </c>
      <c r="J38" s="33">
        <v>0</v>
      </c>
      <c r="K38" s="31" t="s">
        <v>10</v>
      </c>
    </row>
    <row r="39" spans="1:11" ht="18">
      <c r="A39" s="35"/>
      <c r="B39" s="36"/>
      <c r="C39" s="38"/>
      <c r="D39" s="36"/>
      <c r="E39" s="6" t="s">
        <v>8</v>
      </c>
      <c r="F39" s="27">
        <v>0</v>
      </c>
      <c r="G39" s="27">
        <v>0</v>
      </c>
      <c r="H39" s="33">
        <v>0</v>
      </c>
      <c r="I39" s="33">
        <v>0</v>
      </c>
      <c r="J39" s="33">
        <v>0</v>
      </c>
      <c r="K39" s="33">
        <f>SUM(F39:J39)</f>
        <v>0</v>
      </c>
    </row>
    <row r="40" spans="1:11" ht="46.8">
      <c r="A40" s="35"/>
      <c r="B40" s="36"/>
      <c r="C40" s="39"/>
      <c r="D40" s="36"/>
      <c r="E40" s="6" t="s">
        <v>29</v>
      </c>
      <c r="F40" s="27">
        <v>0</v>
      </c>
      <c r="G40" s="27">
        <v>0</v>
      </c>
      <c r="H40" s="33">
        <v>0</v>
      </c>
      <c r="I40" s="33">
        <v>0</v>
      </c>
      <c r="J40" s="33">
        <v>0</v>
      </c>
      <c r="K40" s="33">
        <f>SUM(F40:J40)</f>
        <v>0</v>
      </c>
    </row>
    <row r="41" spans="1:11" ht="18">
      <c r="A41" s="40" t="s">
        <v>38</v>
      </c>
      <c r="B41" s="36" t="s">
        <v>18</v>
      </c>
      <c r="C41" s="37" t="s">
        <v>42</v>
      </c>
      <c r="D41" s="36" t="s">
        <v>33</v>
      </c>
      <c r="E41" s="13" t="s">
        <v>6</v>
      </c>
      <c r="F41" s="27">
        <f t="shared" ref="F41:I41" si="20">SUM(F42:F44)</f>
        <v>0</v>
      </c>
      <c r="G41" s="27">
        <f t="shared" si="20"/>
        <v>627.4</v>
      </c>
      <c r="H41" s="33">
        <f t="shared" si="20"/>
        <v>0</v>
      </c>
      <c r="I41" s="33">
        <f t="shared" si="20"/>
        <v>0</v>
      </c>
      <c r="J41" s="33">
        <f t="shared" ref="J41:K41" si="21">SUM(J42:J44)</f>
        <v>0</v>
      </c>
      <c r="K41" s="33">
        <f t="shared" si="21"/>
        <v>627.4</v>
      </c>
    </row>
    <row r="42" spans="1:11" ht="31.2">
      <c r="A42" s="41"/>
      <c r="B42" s="36"/>
      <c r="C42" s="38"/>
      <c r="D42" s="36"/>
      <c r="E42" s="14" t="s">
        <v>7</v>
      </c>
      <c r="F42" s="26" t="s">
        <v>10</v>
      </c>
      <c r="G42" s="26" t="s">
        <v>10</v>
      </c>
      <c r="H42" s="31" t="s">
        <v>10</v>
      </c>
      <c r="I42" s="33">
        <v>0</v>
      </c>
      <c r="J42" s="33">
        <v>0</v>
      </c>
      <c r="K42" s="31" t="s">
        <v>10</v>
      </c>
    </row>
    <row r="43" spans="1:11" ht="16.5" customHeight="1">
      <c r="A43" s="41"/>
      <c r="B43" s="36"/>
      <c r="C43" s="38"/>
      <c r="D43" s="36"/>
      <c r="E43" s="14" t="s">
        <v>8</v>
      </c>
      <c r="F43" s="26">
        <v>0</v>
      </c>
      <c r="G43" s="27">
        <v>621.1</v>
      </c>
      <c r="H43" s="33">
        <v>0</v>
      </c>
      <c r="I43" s="33">
        <v>0</v>
      </c>
      <c r="J43" s="33">
        <v>0</v>
      </c>
      <c r="K43" s="33">
        <f>SUM(F43:J43)</f>
        <v>621.1</v>
      </c>
    </row>
    <row r="44" spans="1:11" ht="47.25" customHeight="1">
      <c r="A44" s="42"/>
      <c r="B44" s="36"/>
      <c r="C44" s="39"/>
      <c r="D44" s="36"/>
      <c r="E44" s="14" t="s">
        <v>29</v>
      </c>
      <c r="F44" s="26">
        <v>0</v>
      </c>
      <c r="G44" s="27">
        <v>6.3</v>
      </c>
      <c r="H44" s="33">
        <v>0</v>
      </c>
      <c r="I44" s="33">
        <v>0</v>
      </c>
      <c r="J44" s="33">
        <v>0</v>
      </c>
      <c r="K44" s="33">
        <f>SUM(F44:J44)</f>
        <v>6.3</v>
      </c>
    </row>
    <row r="45" spans="1:11" ht="18">
      <c r="A45" s="34" t="s">
        <v>41</v>
      </c>
      <c r="B45" s="36" t="s">
        <v>18</v>
      </c>
      <c r="C45" s="37" t="s">
        <v>39</v>
      </c>
      <c r="D45" s="36" t="s">
        <v>33</v>
      </c>
      <c r="E45" s="8" t="s">
        <v>6</v>
      </c>
      <c r="F45" s="27">
        <f t="shared" ref="F45:I45" si="22">SUM(F46:F48)</f>
        <v>8946.5</v>
      </c>
      <c r="G45" s="27">
        <f t="shared" si="22"/>
        <v>3700.5</v>
      </c>
      <c r="H45" s="33">
        <f t="shared" si="22"/>
        <v>760</v>
      </c>
      <c r="I45" s="33">
        <f t="shared" si="22"/>
        <v>0</v>
      </c>
      <c r="J45" s="33">
        <f t="shared" ref="J45:K45" si="23">SUM(J46:J48)</f>
        <v>0</v>
      </c>
      <c r="K45" s="33">
        <f t="shared" si="23"/>
        <v>13406.999999999998</v>
      </c>
    </row>
    <row r="46" spans="1:11" ht="31.2">
      <c r="A46" s="35"/>
      <c r="B46" s="36"/>
      <c r="C46" s="38"/>
      <c r="D46" s="36"/>
      <c r="E46" s="9" t="s">
        <v>7</v>
      </c>
      <c r="F46" s="26" t="s">
        <v>10</v>
      </c>
      <c r="G46" s="26" t="s">
        <v>10</v>
      </c>
      <c r="H46" s="31" t="s">
        <v>10</v>
      </c>
      <c r="I46" s="33">
        <v>0</v>
      </c>
      <c r="J46" s="33">
        <v>0</v>
      </c>
      <c r="K46" s="31" t="s">
        <v>10</v>
      </c>
    </row>
    <row r="47" spans="1:11" ht="17.25" customHeight="1">
      <c r="A47" s="35"/>
      <c r="B47" s="36"/>
      <c r="C47" s="38"/>
      <c r="D47" s="36"/>
      <c r="E47" s="9" t="s">
        <v>8</v>
      </c>
      <c r="F47" s="26">
        <v>8856.9</v>
      </c>
      <c r="G47" s="27">
        <v>3663.4</v>
      </c>
      <c r="H47" s="33">
        <v>752.4</v>
      </c>
      <c r="I47" s="33">
        <v>0</v>
      </c>
      <c r="J47" s="33">
        <v>0</v>
      </c>
      <c r="K47" s="33">
        <f>SUM(F47:J47)</f>
        <v>13272.699999999999</v>
      </c>
    </row>
    <row r="48" spans="1:11" ht="49.5" customHeight="1">
      <c r="A48" s="35"/>
      <c r="B48" s="36"/>
      <c r="C48" s="39"/>
      <c r="D48" s="36"/>
      <c r="E48" s="9" t="s">
        <v>29</v>
      </c>
      <c r="F48" s="26">
        <v>89.6</v>
      </c>
      <c r="G48" s="27">
        <v>37.1</v>
      </c>
      <c r="H48" s="33">
        <v>7.6</v>
      </c>
      <c r="I48" s="33">
        <v>0</v>
      </c>
      <c r="J48" s="33">
        <v>0</v>
      </c>
      <c r="K48" s="33">
        <f>SUM(F48:J48)</f>
        <v>134.29999999999998</v>
      </c>
    </row>
    <row r="49" spans="1:11" ht="22.5" customHeight="1">
      <c r="A49" s="34" t="s">
        <v>44</v>
      </c>
      <c r="B49" s="36" t="s">
        <v>18</v>
      </c>
      <c r="C49" s="43" t="s">
        <v>48</v>
      </c>
      <c r="D49" s="36" t="s">
        <v>33</v>
      </c>
      <c r="E49" s="17" t="s">
        <v>6</v>
      </c>
      <c r="F49" s="27">
        <f t="shared" ref="F49:I49" si="24">SUM(F50:F52)</f>
        <v>0</v>
      </c>
      <c r="G49" s="30">
        <f t="shared" si="24"/>
        <v>2244.4</v>
      </c>
      <c r="H49" s="33">
        <f t="shared" si="24"/>
        <v>0</v>
      </c>
      <c r="I49" s="33">
        <f t="shared" si="24"/>
        <v>0</v>
      </c>
      <c r="J49" s="33">
        <f t="shared" ref="J49:K49" si="25">SUM(J50:J52)</f>
        <v>0</v>
      </c>
      <c r="K49" s="32">
        <f t="shared" si="25"/>
        <v>2244.4</v>
      </c>
    </row>
    <row r="50" spans="1:11" ht="34.5" customHeight="1">
      <c r="A50" s="35"/>
      <c r="B50" s="36"/>
      <c r="C50" s="44"/>
      <c r="D50" s="36"/>
      <c r="E50" s="18" t="s">
        <v>7</v>
      </c>
      <c r="F50" s="26" t="s">
        <v>10</v>
      </c>
      <c r="G50" s="26" t="s">
        <v>10</v>
      </c>
      <c r="H50" s="31" t="s">
        <v>10</v>
      </c>
      <c r="I50" s="33">
        <v>0</v>
      </c>
      <c r="J50" s="33">
        <v>0</v>
      </c>
      <c r="K50" s="31" t="s">
        <v>10</v>
      </c>
    </row>
    <row r="51" spans="1:11" ht="23.25" customHeight="1">
      <c r="A51" s="35"/>
      <c r="B51" s="36"/>
      <c r="C51" s="44"/>
      <c r="D51" s="36"/>
      <c r="E51" s="18" t="s">
        <v>8</v>
      </c>
      <c r="F51" s="26">
        <v>0</v>
      </c>
      <c r="G51" s="27">
        <v>2221.9</v>
      </c>
      <c r="H51" s="33">
        <v>0</v>
      </c>
      <c r="I51" s="33">
        <v>0</v>
      </c>
      <c r="J51" s="33">
        <v>0</v>
      </c>
      <c r="K51" s="33">
        <f>SUM(F51:J51)</f>
        <v>2221.9</v>
      </c>
    </row>
    <row r="52" spans="1:11" ht="36.75" customHeight="1">
      <c r="A52" s="35"/>
      <c r="B52" s="36"/>
      <c r="C52" s="45"/>
      <c r="D52" s="36"/>
      <c r="E52" s="18" t="s">
        <v>29</v>
      </c>
      <c r="F52" s="26">
        <v>0</v>
      </c>
      <c r="G52" s="30">
        <v>22.5</v>
      </c>
      <c r="H52" s="33">
        <v>0</v>
      </c>
      <c r="I52" s="33">
        <v>0</v>
      </c>
      <c r="J52" s="33">
        <v>0</v>
      </c>
      <c r="K52" s="32">
        <f>SUM(F52:J52)</f>
        <v>22.5</v>
      </c>
    </row>
    <row r="53" spans="1:11" ht="16.5" customHeight="1">
      <c r="A53" s="34" t="s">
        <v>45</v>
      </c>
      <c r="B53" s="36" t="s">
        <v>18</v>
      </c>
      <c r="C53" s="37" t="s">
        <v>43</v>
      </c>
      <c r="D53" s="36" t="s">
        <v>33</v>
      </c>
      <c r="E53" s="16" t="s">
        <v>6</v>
      </c>
      <c r="F53" s="27">
        <f t="shared" ref="F53:I53" si="26">SUM(F54:F56)</f>
        <v>0</v>
      </c>
      <c r="G53" s="27">
        <f t="shared" si="26"/>
        <v>3500</v>
      </c>
      <c r="H53" s="33">
        <f t="shared" si="26"/>
        <v>0</v>
      </c>
      <c r="I53" s="33">
        <f t="shared" si="26"/>
        <v>0</v>
      </c>
      <c r="J53" s="33">
        <f t="shared" ref="J53:K53" si="27">SUM(J54:J56)</f>
        <v>0</v>
      </c>
      <c r="K53" s="33">
        <f t="shared" si="27"/>
        <v>3500</v>
      </c>
    </row>
    <row r="54" spans="1:11" ht="36" customHeight="1">
      <c r="A54" s="35"/>
      <c r="B54" s="36"/>
      <c r="C54" s="38"/>
      <c r="D54" s="36"/>
      <c r="E54" s="15" t="s">
        <v>7</v>
      </c>
      <c r="F54" s="26" t="s">
        <v>10</v>
      </c>
      <c r="G54" s="27">
        <v>0</v>
      </c>
      <c r="H54" s="31" t="s">
        <v>10</v>
      </c>
      <c r="I54" s="33">
        <v>0</v>
      </c>
      <c r="J54" s="33">
        <v>0</v>
      </c>
      <c r="K54" s="33">
        <f>SUM(F54:J54)</f>
        <v>0</v>
      </c>
    </row>
    <row r="55" spans="1:11" ht="18.75" customHeight="1">
      <c r="A55" s="35"/>
      <c r="B55" s="36"/>
      <c r="C55" s="38"/>
      <c r="D55" s="36"/>
      <c r="E55" s="15" t="s">
        <v>8</v>
      </c>
      <c r="F55" s="27">
        <v>0</v>
      </c>
      <c r="G55" s="27">
        <f>G59+G63+G67</f>
        <v>2000</v>
      </c>
      <c r="H55" s="33">
        <v>0</v>
      </c>
      <c r="I55" s="33">
        <v>0</v>
      </c>
      <c r="J55" s="33">
        <v>0</v>
      </c>
      <c r="K55" s="33">
        <f t="shared" ref="K55:K56" si="28">SUM(F55:J55)</f>
        <v>2000</v>
      </c>
    </row>
    <row r="56" spans="1:11" ht="47.25" customHeight="1">
      <c r="A56" s="35"/>
      <c r="B56" s="36"/>
      <c r="C56" s="39"/>
      <c r="D56" s="36"/>
      <c r="E56" s="15" t="s">
        <v>29</v>
      </c>
      <c r="F56" s="27">
        <v>0</v>
      </c>
      <c r="G56" s="27">
        <f>G60+G64+G68</f>
        <v>1500</v>
      </c>
      <c r="H56" s="33">
        <v>0</v>
      </c>
      <c r="I56" s="33">
        <v>0</v>
      </c>
      <c r="J56" s="33">
        <v>0</v>
      </c>
      <c r="K56" s="33">
        <f t="shared" si="28"/>
        <v>1500</v>
      </c>
    </row>
    <row r="57" spans="1:11" ht="36" customHeight="1">
      <c r="A57" s="47" t="s">
        <v>46</v>
      </c>
      <c r="B57" s="36"/>
      <c r="C57" s="43" t="s">
        <v>49</v>
      </c>
      <c r="D57" s="36" t="s">
        <v>33</v>
      </c>
      <c r="E57" s="22" t="s">
        <v>6</v>
      </c>
      <c r="F57" s="27">
        <f t="shared" ref="F57:I57" si="29">SUM(F58:F60)</f>
        <v>0</v>
      </c>
      <c r="G57" s="27">
        <f t="shared" si="29"/>
        <v>2329.3999999999996</v>
      </c>
      <c r="H57" s="33">
        <f t="shared" si="29"/>
        <v>0</v>
      </c>
      <c r="I57" s="33">
        <f t="shared" si="29"/>
        <v>0</v>
      </c>
      <c r="J57" s="33">
        <f t="shared" ref="J57:K57" si="30">SUM(J58:J60)</f>
        <v>0</v>
      </c>
      <c r="K57" s="33">
        <f t="shared" si="30"/>
        <v>2329.3999999999996</v>
      </c>
    </row>
    <row r="58" spans="1:11" ht="47.25" customHeight="1">
      <c r="A58" s="47"/>
      <c r="B58" s="36"/>
      <c r="C58" s="44"/>
      <c r="D58" s="36"/>
      <c r="E58" s="23" t="s">
        <v>7</v>
      </c>
      <c r="F58" s="26" t="s">
        <v>10</v>
      </c>
      <c r="G58" s="27">
        <v>0</v>
      </c>
      <c r="H58" s="31" t="s">
        <v>10</v>
      </c>
      <c r="I58" s="33">
        <v>0</v>
      </c>
      <c r="J58" s="33">
        <v>0</v>
      </c>
      <c r="K58" s="33">
        <f>SUM(F58:J58)</f>
        <v>0</v>
      </c>
    </row>
    <row r="59" spans="1:11" ht="34.5" customHeight="1">
      <c r="A59" s="47"/>
      <c r="B59" s="36"/>
      <c r="C59" s="44"/>
      <c r="D59" s="36"/>
      <c r="E59" s="23" t="s">
        <v>8</v>
      </c>
      <c r="F59" s="27">
        <v>0</v>
      </c>
      <c r="G59" s="27">
        <v>1331.1</v>
      </c>
      <c r="H59" s="33">
        <v>0</v>
      </c>
      <c r="I59" s="33">
        <v>0</v>
      </c>
      <c r="J59" s="33">
        <v>0</v>
      </c>
      <c r="K59" s="33">
        <f t="shared" ref="K59:K60" si="31">SUM(F59:J59)</f>
        <v>1331.1</v>
      </c>
    </row>
    <row r="60" spans="1:11" ht="36" customHeight="1">
      <c r="A60" s="47"/>
      <c r="B60" s="36"/>
      <c r="C60" s="45"/>
      <c r="D60" s="36"/>
      <c r="E60" s="23" t="s">
        <v>29</v>
      </c>
      <c r="F60" s="27">
        <v>0</v>
      </c>
      <c r="G60" s="27">
        <v>998.3</v>
      </c>
      <c r="H60" s="33">
        <v>0</v>
      </c>
      <c r="I60" s="33">
        <v>0</v>
      </c>
      <c r="J60" s="33">
        <v>0</v>
      </c>
      <c r="K60" s="33">
        <f t="shared" si="31"/>
        <v>998.3</v>
      </c>
    </row>
    <row r="61" spans="1:11" ht="24.75" customHeight="1">
      <c r="A61" s="34" t="s">
        <v>47</v>
      </c>
      <c r="B61" s="36"/>
      <c r="C61" s="43" t="s">
        <v>50</v>
      </c>
      <c r="D61" s="36" t="s">
        <v>33</v>
      </c>
      <c r="E61" s="22" t="s">
        <v>6</v>
      </c>
      <c r="F61" s="27">
        <f t="shared" ref="F61:I61" si="32">SUM(F62:F64)</f>
        <v>0</v>
      </c>
      <c r="G61" s="27">
        <f t="shared" si="32"/>
        <v>509.8</v>
      </c>
      <c r="H61" s="33">
        <f t="shared" si="32"/>
        <v>0</v>
      </c>
      <c r="I61" s="33">
        <f t="shared" si="32"/>
        <v>0</v>
      </c>
      <c r="J61" s="33">
        <f t="shared" ref="J61:K61" si="33">SUM(J62:J64)</f>
        <v>0</v>
      </c>
      <c r="K61" s="33">
        <f t="shared" si="33"/>
        <v>509.8</v>
      </c>
    </row>
    <row r="62" spans="1:11" ht="36" customHeight="1">
      <c r="A62" s="35"/>
      <c r="B62" s="36"/>
      <c r="C62" s="44"/>
      <c r="D62" s="36"/>
      <c r="E62" s="23" t="s">
        <v>7</v>
      </c>
      <c r="F62" s="26" t="s">
        <v>10</v>
      </c>
      <c r="G62" s="27">
        <v>0</v>
      </c>
      <c r="H62" s="31" t="s">
        <v>10</v>
      </c>
      <c r="I62" s="33">
        <v>0</v>
      </c>
      <c r="J62" s="33">
        <v>0</v>
      </c>
      <c r="K62" s="33">
        <f>SUM(F62:J62)</f>
        <v>0</v>
      </c>
    </row>
    <row r="63" spans="1:11" ht="20.25" customHeight="1">
      <c r="A63" s="35"/>
      <c r="B63" s="36"/>
      <c r="C63" s="44"/>
      <c r="D63" s="36"/>
      <c r="E63" s="23" t="s">
        <v>8</v>
      </c>
      <c r="F63" s="27">
        <v>0</v>
      </c>
      <c r="G63" s="27">
        <v>291.3</v>
      </c>
      <c r="H63" s="33">
        <v>0</v>
      </c>
      <c r="I63" s="33">
        <v>0</v>
      </c>
      <c r="J63" s="33">
        <v>0</v>
      </c>
      <c r="K63" s="33">
        <f t="shared" ref="K63:K64" si="34">SUM(F63:J63)</f>
        <v>291.3</v>
      </c>
    </row>
    <row r="64" spans="1:11" ht="39" customHeight="1">
      <c r="A64" s="35"/>
      <c r="B64" s="36"/>
      <c r="C64" s="45"/>
      <c r="D64" s="36"/>
      <c r="E64" s="23" t="s">
        <v>29</v>
      </c>
      <c r="F64" s="27">
        <v>0</v>
      </c>
      <c r="G64" s="27">
        <v>218.5</v>
      </c>
      <c r="H64" s="33">
        <v>0</v>
      </c>
      <c r="I64" s="33">
        <v>0</v>
      </c>
      <c r="J64" s="33">
        <v>0</v>
      </c>
      <c r="K64" s="33">
        <f t="shared" si="34"/>
        <v>218.5</v>
      </c>
    </row>
    <row r="65" spans="1:11" ht="15.75" customHeight="1">
      <c r="A65" s="34" t="s">
        <v>52</v>
      </c>
      <c r="B65" s="36"/>
      <c r="C65" s="43" t="s">
        <v>51</v>
      </c>
      <c r="D65" s="36" t="s">
        <v>33</v>
      </c>
      <c r="E65" s="11" t="s">
        <v>6</v>
      </c>
      <c r="F65" s="27">
        <f t="shared" ref="F65:I65" si="35">SUM(F66:F68)</f>
        <v>0</v>
      </c>
      <c r="G65" s="27">
        <f t="shared" si="35"/>
        <v>660.8</v>
      </c>
      <c r="H65" s="33">
        <f t="shared" si="35"/>
        <v>0</v>
      </c>
      <c r="I65" s="33">
        <f t="shared" si="35"/>
        <v>0</v>
      </c>
      <c r="J65" s="33">
        <f t="shared" ref="J65" si="36">SUM(J66:J68)</f>
        <v>0</v>
      </c>
      <c r="K65" s="33">
        <f t="shared" ref="K65" si="37">SUM(K66:K68)</f>
        <v>660.8</v>
      </c>
    </row>
    <row r="66" spans="1:11" ht="31.5" customHeight="1">
      <c r="A66" s="35"/>
      <c r="B66" s="36"/>
      <c r="C66" s="44"/>
      <c r="D66" s="36"/>
      <c r="E66" s="12" t="s">
        <v>7</v>
      </c>
      <c r="F66" s="26" t="s">
        <v>10</v>
      </c>
      <c r="G66" s="27">
        <v>0</v>
      </c>
      <c r="H66" s="31" t="s">
        <v>10</v>
      </c>
      <c r="I66" s="33">
        <v>0</v>
      </c>
      <c r="J66" s="33">
        <v>0</v>
      </c>
      <c r="K66" s="33">
        <f>SUM(F66:J66)</f>
        <v>0</v>
      </c>
    </row>
    <row r="67" spans="1:11" ht="18" customHeight="1">
      <c r="A67" s="35"/>
      <c r="B67" s="36"/>
      <c r="C67" s="44"/>
      <c r="D67" s="36"/>
      <c r="E67" s="12" t="s">
        <v>8</v>
      </c>
      <c r="F67" s="27">
        <v>0</v>
      </c>
      <c r="G67" s="27">
        <v>377.6</v>
      </c>
      <c r="H67" s="33">
        <v>0</v>
      </c>
      <c r="I67" s="33">
        <v>0</v>
      </c>
      <c r="J67" s="33">
        <v>0</v>
      </c>
      <c r="K67" s="33">
        <f t="shared" ref="K67:K68" si="38">SUM(F67:J67)</f>
        <v>377.6</v>
      </c>
    </row>
    <row r="68" spans="1:11" ht="34.5" customHeight="1">
      <c r="A68" s="35"/>
      <c r="B68" s="36"/>
      <c r="C68" s="45"/>
      <c r="D68" s="36"/>
      <c r="E68" s="12" t="s">
        <v>29</v>
      </c>
      <c r="F68" s="27">
        <v>0</v>
      </c>
      <c r="G68" s="27">
        <v>283.2</v>
      </c>
      <c r="H68" s="33">
        <v>0</v>
      </c>
      <c r="I68" s="33">
        <v>0</v>
      </c>
      <c r="J68" s="33">
        <v>0</v>
      </c>
      <c r="K68" s="33">
        <f t="shared" si="38"/>
        <v>283.2</v>
      </c>
    </row>
    <row r="69" spans="1:11" ht="15.6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ht="15.6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ht="15.6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ht="15.6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ht="15.6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ht="15.6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15.6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15.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15.6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ht="15.6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</sheetData>
  <mergeCells count="70">
    <mergeCell ref="A57:A60"/>
    <mergeCell ref="B57:B60"/>
    <mergeCell ref="C57:C60"/>
    <mergeCell ref="D57:D60"/>
    <mergeCell ref="H1:K1"/>
    <mergeCell ref="G2:K2"/>
    <mergeCell ref="G3:K3"/>
    <mergeCell ref="A5:K5"/>
    <mergeCell ref="A13:A16"/>
    <mergeCell ref="F7:K7"/>
    <mergeCell ref="E7:E8"/>
    <mergeCell ref="C7:C8"/>
    <mergeCell ref="B13:B16"/>
    <mergeCell ref="D13:D16"/>
    <mergeCell ref="C13:C16"/>
    <mergeCell ref="A7:A8"/>
    <mergeCell ref="D9:D12"/>
    <mergeCell ref="C9:C12"/>
    <mergeCell ref="A9:A12"/>
    <mergeCell ref="D7:D8"/>
    <mergeCell ref="B9:B12"/>
    <mergeCell ref="B7:B8"/>
    <mergeCell ref="B17:B20"/>
    <mergeCell ref="A25:A28"/>
    <mergeCell ref="B25:B28"/>
    <mergeCell ref="A21:A24"/>
    <mergeCell ref="B21:B24"/>
    <mergeCell ref="A17:A20"/>
    <mergeCell ref="C21:C24"/>
    <mergeCell ref="D21:D24"/>
    <mergeCell ref="C17:C20"/>
    <mergeCell ref="D17:D20"/>
    <mergeCell ref="C25:C28"/>
    <mergeCell ref="D29:D32"/>
    <mergeCell ref="A29:A32"/>
    <mergeCell ref="B29:B32"/>
    <mergeCell ref="C29:C32"/>
    <mergeCell ref="D25:D28"/>
    <mergeCell ref="A33:A36"/>
    <mergeCell ref="B33:B36"/>
    <mergeCell ref="C33:C36"/>
    <mergeCell ref="D33:D36"/>
    <mergeCell ref="A37:A40"/>
    <mergeCell ref="B37:B40"/>
    <mergeCell ref="C37:C40"/>
    <mergeCell ref="D37:D40"/>
    <mergeCell ref="A65:A68"/>
    <mergeCell ref="B65:B68"/>
    <mergeCell ref="C65:C68"/>
    <mergeCell ref="D65:D68"/>
    <mergeCell ref="A45:A48"/>
    <mergeCell ref="B45:B48"/>
    <mergeCell ref="C45:C48"/>
    <mergeCell ref="D45:D48"/>
    <mergeCell ref="A61:A64"/>
    <mergeCell ref="B61:B64"/>
    <mergeCell ref="C61:C64"/>
    <mergeCell ref="D61:D64"/>
    <mergeCell ref="A49:A52"/>
    <mergeCell ref="B49:B52"/>
    <mergeCell ref="C49:C52"/>
    <mergeCell ref="D49:D52"/>
    <mergeCell ref="A53:A56"/>
    <mergeCell ref="B53:B56"/>
    <mergeCell ref="C53:C56"/>
    <mergeCell ref="D53:D56"/>
    <mergeCell ref="A41:A44"/>
    <mergeCell ref="B41:B44"/>
    <mergeCell ref="C41:C44"/>
    <mergeCell ref="D41:D44"/>
  </mergeCells>
  <pageMargins left="0.59055118110236227" right="0" top="0.19685039370078741" bottom="0" header="0" footer="0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duma</cp:lastModifiedBy>
  <cp:lastPrinted>2025-01-29T05:08:21Z</cp:lastPrinted>
  <dcterms:created xsi:type="dcterms:W3CDTF">2016-01-18T06:42:09Z</dcterms:created>
  <dcterms:modified xsi:type="dcterms:W3CDTF">2025-01-31T13:19:17Z</dcterms:modified>
</cp:coreProperties>
</file>